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RMASUISSE-01\U80869544\Config\Desktop\"/>
    </mc:Choice>
  </mc:AlternateContent>
  <xr:revisionPtr revIDLastSave="0" documentId="8_{49EE7A33-92CF-4945-9DE8-856A15C5327B}" xr6:coauthVersionLast="47" xr6:coauthVersionMax="47" xr10:uidLastSave="{00000000-0000-0000-0000-000000000000}"/>
  <bookViews>
    <workbookView xWindow="1170" yWindow="1170" windowWidth="23520" windowHeight="12375" xr2:uid="{4B18F932-3F8D-4963-A269-5F86A5E1B8A1}"/>
  </bookViews>
  <sheets>
    <sheet name="Formular" sheetId="1" r:id="rId1"/>
    <sheet name="Vorgehen" sheetId="3" r:id="rId2"/>
    <sheet name="Auswahllisten" sheetId="2" r:id="rId3"/>
  </sheets>
  <definedNames>
    <definedName name="_xlnm.Print_Area" localSheetId="0">Formular!$B:$H</definedName>
    <definedName name="_xlnm.Print_Titles" localSheetId="0">Formular!$1:$8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49" i="1"/>
  <c r="H64" i="1"/>
  <c r="H55" i="1"/>
  <c r="H54" i="1" s="1"/>
  <c r="F35" i="1"/>
  <c r="F70" i="1"/>
  <c r="F74" i="1"/>
  <c r="G41" i="1"/>
  <c r="G47" i="1"/>
  <c r="G57" i="1"/>
  <c r="H65" i="1"/>
  <c r="H42" i="1"/>
  <c r="H43" i="1"/>
  <c r="H44" i="1"/>
  <c r="H45" i="1"/>
  <c r="H46" i="1"/>
  <c r="H48" i="1"/>
  <c r="H47" i="1" s="1"/>
  <c r="H40" i="1"/>
  <c r="H50" i="1"/>
  <c r="H51" i="1"/>
  <c r="H52" i="1"/>
  <c r="H53" i="1"/>
  <c r="H56" i="1"/>
  <c r="H58" i="1"/>
  <c r="H59" i="1"/>
  <c r="F41" i="1"/>
  <c r="F47" i="1"/>
  <c r="F49" i="1"/>
  <c r="F54" i="1"/>
  <c r="F57" i="1"/>
  <c r="G97" i="1"/>
  <c r="C86" i="1"/>
  <c r="C87" i="1"/>
  <c r="C88" i="1"/>
  <c r="C89" i="1"/>
  <c r="C90" i="1"/>
  <c r="C91" i="1"/>
  <c r="C92" i="1"/>
  <c r="C93" i="1"/>
  <c r="C94" i="1"/>
  <c r="C95" i="1"/>
  <c r="F12" i="1"/>
  <c r="F38" i="1"/>
  <c r="F67" i="1" s="1"/>
  <c r="B28" i="1" l="1"/>
  <c r="H57" i="1"/>
  <c r="H41" i="1"/>
  <c r="H49" i="1"/>
  <c r="G38" i="1"/>
  <c r="G75" i="1" s="1"/>
  <c r="H76" i="1" s="1"/>
  <c r="B27" i="1"/>
  <c r="H38" i="1" l="1"/>
  <c r="H67" i="1" s="1"/>
  <c r="G67" i="1"/>
</calcChain>
</file>

<file path=xl/sharedStrings.xml><?xml version="1.0" encoding="utf-8"?>
<sst xmlns="http://schemas.openxmlformats.org/spreadsheetml/2006/main" count="257" uniqueCount="159">
  <si>
    <t>Letzter beauftragter Prozess</t>
  </si>
  <si>
    <t>Klassifizierung Beilagen</t>
  </si>
  <si>
    <t>-</t>
  </si>
  <si>
    <t>INTERN</t>
  </si>
  <si>
    <t>VERTRAULICH</t>
  </si>
  <si>
    <t>GEHEIM</t>
  </si>
  <si>
    <t>Formulartitel</t>
  </si>
  <si>
    <t>Letzter beauftragter Prozess:</t>
  </si>
  <si>
    <t>RE Realisierung</t>
  </si>
  <si>
    <t>Phase zu lbP</t>
  </si>
  <si>
    <t>Phase Konzept</t>
  </si>
  <si>
    <t>Phase Realisierung</t>
  </si>
  <si>
    <t>Titel der Änderung:</t>
  </si>
  <si>
    <t>Erstellungsdatum:</t>
  </si>
  <si>
    <t>Projektdefinition (ABP-Nr.):</t>
  </si>
  <si>
    <t>Projekttitel:</t>
  </si>
  <si>
    <t>Ort (Gemeinde):</t>
  </si>
  <si>
    <t>Schutzzone:</t>
  </si>
  <si>
    <t>Vertretung PL und FB (Antrag):</t>
  </si>
  <si>
    <t>Vertretung SIP:</t>
  </si>
  <si>
    <t>Eingabe</t>
  </si>
  <si>
    <t>abgestimmt mit Projektteam Bauherr</t>
  </si>
  <si>
    <t>Eingabe (Notizfeld)</t>
  </si>
  <si>
    <t>FO-Nr. zu Titel</t>
  </si>
  <si>
    <t>History, Was</t>
  </si>
  <si>
    <t>Kosten</t>
  </si>
  <si>
    <t>letztes genehmigtes Phasenprodukt</t>
  </si>
  <si>
    <t>bisherige Projekt- und Bedarfsänderungen</t>
  </si>
  <si>
    <t>Position</t>
  </si>
  <si>
    <t>Aktuell</t>
  </si>
  <si>
    <t>Entwicklung</t>
  </si>
  <si>
    <t>Neu</t>
  </si>
  <si>
    <t>Total</t>
  </si>
  <si>
    <t>Unveränderte Positionen</t>
  </si>
  <si>
    <t>Bemerkungen</t>
  </si>
  <si>
    <t>Bedarfsänderung, eigentümergetrieben (Instandsetzung)</t>
  </si>
  <si>
    <t>Honorare und Unvorhergesehenes</t>
  </si>
  <si>
    <t>Honorare</t>
  </si>
  <si>
    <t>Unvorhergesehenes</t>
  </si>
  <si>
    <t>3 MPV-Auflagen (je nachdem aus Vorprüfung)</t>
  </si>
  <si>
    <t>4 Bauerschwernisse (neue Erkenntnisse)</t>
  </si>
  <si>
    <t>5 Baukosten (neue Erkenntnisse)</t>
  </si>
  <si>
    <t>6 Teuerung (Veränderung Baupreisindex)</t>
  </si>
  <si>
    <t>8 Flächenstandard</t>
  </si>
  <si>
    <t>9 Ausbaustandard</t>
  </si>
  <si>
    <t>10 Anforderungen</t>
  </si>
  <si>
    <t>11 Instandsetzung</t>
  </si>
  <si>
    <t>Für Projekte in Phase Konzept</t>
  </si>
  <si>
    <t>a. Genehmigte Kosten Realisierung</t>
  </si>
  <si>
    <t>c. Offene Vergaben</t>
  </si>
  <si>
    <t>CHF</t>
  </si>
  <si>
    <t>./. CHF</t>
  </si>
  <si>
    <t>= CHF (a-b-c-d)</t>
  </si>
  <si>
    <t>= CHF (a+e)</t>
  </si>
  <si>
    <t>Kosten Realisierung neu</t>
  </si>
  <si>
    <t>Folgejahre</t>
  </si>
  <si>
    <t>Datum</t>
  </si>
  <si>
    <t>L FB</t>
  </si>
  <si>
    <t>L PPR SIP oder L FB SIP</t>
  </si>
  <si>
    <t>PCS</t>
  </si>
  <si>
    <t>Mieter</t>
  </si>
  <si>
    <t>Nutzer</t>
  </si>
  <si>
    <t>SIP</t>
  </si>
  <si>
    <t>FM</t>
  </si>
  <si>
    <t>PFM</t>
  </si>
  <si>
    <t>ev. weitere</t>
  </si>
  <si>
    <t>BM (Original)</t>
  </si>
  <si>
    <t>- ev. weitere</t>
  </si>
  <si>
    <t>keine</t>
  </si>
  <si>
    <t/>
  </si>
  <si>
    <t>Eidgenössisches Departement für Verteidigung,</t>
  </si>
  <si>
    <t>Bevölkerungsschutz und Sport VBS</t>
  </si>
  <si>
    <t>armasuisse Immobilien</t>
  </si>
  <si>
    <t>CR Projekt- / Bedarfsänderung (Budgetänderung Realisierung)</t>
  </si>
  <si>
    <t>Budgetänderung</t>
  </si>
  <si>
    <t>CR Budgetänderung Projektierung</t>
  </si>
  <si>
    <t>CR Budgetänderung Studie</t>
  </si>
  <si>
    <t>Projektänderung (Teuerung)</t>
  </si>
  <si>
    <t>Projektänderung (Gesetz, Departement, Bau)</t>
  </si>
  <si>
    <t>Projektart:</t>
  </si>
  <si>
    <t>Projektart</t>
  </si>
  <si>
    <t>Projektänderung: Gesetz, Departement, Bau, Teuerung (Veränderungen und neue Erkenntnisse)</t>
  </si>
  <si>
    <r>
      <t xml:space="preserve">Projekte &lt; CHF 10 Mio., </t>
    </r>
    <r>
      <rPr>
        <u/>
        <sz val="10"/>
        <color theme="1"/>
        <rFont val="Arial"/>
        <family val="2"/>
      </rPr>
      <t>Freigabeentscheid</t>
    </r>
    <r>
      <rPr>
        <sz val="10"/>
        <color theme="1"/>
        <rFont val="Arial"/>
        <family val="2"/>
      </rPr>
      <t xml:space="preserve"> durch Projektaufsicht SPC K am: </t>
    </r>
  </si>
  <si>
    <r>
      <t xml:space="preserve">Projekte ≥ CHF 10 Mio., </t>
    </r>
    <r>
      <rPr>
        <u/>
        <sz val="10"/>
        <color theme="1"/>
        <rFont val="Arial"/>
        <family val="2"/>
      </rPr>
      <t>Freigabeentscheid</t>
    </r>
    <r>
      <rPr>
        <sz val="10"/>
        <color theme="1"/>
        <rFont val="Arial"/>
        <family val="2"/>
      </rPr>
      <t xml:space="preserve"> durch Projektaufsicht PA am: </t>
    </r>
  </si>
  <si>
    <r>
      <t xml:space="preserve">Projekte ≥ CHF 10 Mio., </t>
    </r>
    <r>
      <rPr>
        <u/>
        <sz val="10"/>
        <color theme="1"/>
        <rFont val="Arial"/>
        <family val="2"/>
      </rPr>
      <t>Freigabeentscheid</t>
    </r>
    <r>
      <rPr>
        <sz val="10"/>
        <color theme="1"/>
        <rFont val="Arial"/>
        <family val="2"/>
      </rPr>
      <t xml:space="preserve"> durch Projektaufsicht PA am:</t>
    </r>
  </si>
  <si>
    <r>
      <t xml:space="preserve">Projekte &lt; CHF 10 Mio., falls Budgeterhöhung &gt; 10% zu BP/KV, </t>
    </r>
    <r>
      <rPr>
        <u/>
        <sz val="10"/>
        <color theme="1"/>
        <rFont val="Arial"/>
        <family val="2"/>
      </rPr>
      <t>Information</t>
    </r>
    <r>
      <rPr>
        <sz val="10"/>
        <color theme="1"/>
        <rFont val="Arial"/>
        <family val="2"/>
      </rPr>
      <t xml:space="preserve"> an Projektaufsicht SPC K am:</t>
    </r>
  </si>
  <si>
    <t>Ungenutzter Restbetrag (Finanz. im Rahmen des genehm. Budget)</t>
  </si>
  <si>
    <t>d. BKP 8 "Unvorhergesehenes und Reserve"</t>
  </si>
  <si>
    <t>aktuell genehmigte Kosten Realisierung</t>
  </si>
  <si>
    <t>Verpflichtungskredit Projekte CHF ≥ 10 Mio.</t>
  </si>
  <si>
    <t>Klärung der finanz- bzw. budgettechnischen Konsequenzen ist durch den PPM SIP erfolgt (zT. abgestimmt mit PCS)</t>
  </si>
  <si>
    <t>1 Techn. Anforderungen (Veränderungen)</t>
  </si>
  <si>
    <t>2 Ges. Anforderungen und Dept. Vorgaben (Veränderungen)</t>
  </si>
  <si>
    <t>Klassifizierung Dokument</t>
  </si>
  <si>
    <t>Vorname Name, Organisation</t>
  </si>
  <si>
    <r>
      <t xml:space="preserve">Beanspruchung der 10% resp. 15% Kostenungenauigkeit (für Projekte in Realisierung </t>
    </r>
    <r>
      <rPr>
        <u/>
        <sz val="10"/>
        <color theme="1"/>
        <rFont val="Arial"/>
        <family val="2"/>
      </rPr>
      <t xml:space="preserve">und </t>
    </r>
    <r>
      <rPr>
        <sz val="10"/>
        <color theme="1"/>
        <rFont val="Arial"/>
        <family val="2"/>
      </rPr>
      <t>≥ CHF 10 Mio.)</t>
    </r>
  </si>
  <si>
    <t>CR-Nr.:</t>
  </si>
  <si>
    <t>Change Request (CR) &gt; Änderungsantrag</t>
  </si>
  <si>
    <t>Type des CR auswählen</t>
  </si>
  <si>
    <t>Dokument</t>
  </si>
  <si>
    <t>Beilage(n)</t>
  </si>
  <si>
    <t>Klassifzierung</t>
  </si>
  <si>
    <t>auswählen</t>
  </si>
  <si>
    <t>PPM SIP</t>
  </si>
  <si>
    <t xml:space="preserve">b. Verpflichtete Vergaben, Realisierung zu ca. </t>
  </si>
  <si>
    <t>- falls notwendig KV light</t>
  </si>
  <si>
    <t>Projekte Bau Aufwand (ehem. DIA-A)</t>
  </si>
  <si>
    <t>Projekte Bau Aktivierbare Instandsetzung  (ehem. DNA-I)</t>
  </si>
  <si>
    <t>Projekte Bau Investitionen (ehem. DNA-A)</t>
  </si>
  <si>
    <t>Schutzzone</t>
  </si>
  <si>
    <t>CR Bedarfsänderung (Phase Konzept)</t>
  </si>
  <si>
    <t>- falls notwendig Kostenzusammenstellung</t>
  </si>
  <si>
    <t>Ausgangslage und Begründung</t>
  </si>
  <si>
    <t>Finanzielle Auswirkungen</t>
  </si>
  <si>
    <t>Beilagen</t>
  </si>
  <si>
    <t>keine Beilagen</t>
  </si>
  <si>
    <t>LS Lösungsstrategie (T21)</t>
  </si>
  <si>
    <t>MBS Machbarkeitsstudie (T22)</t>
  </si>
  <si>
    <t>PPH Projektpflichtenheft (T23)</t>
  </si>
  <si>
    <t>VP Vorprojekt (T26)</t>
  </si>
  <si>
    <t>BP Bauprojekt (T27)</t>
  </si>
  <si>
    <t>Für Projekte in Phase Realisierung</t>
  </si>
  <si>
    <t>zusätzliche Angaben für Projekte Bau Investitionen (alt DNA-A):</t>
  </si>
  <si>
    <t>Phase Realisierung, Projektänderung</t>
  </si>
  <si>
    <t>Phase Realisierung, Bedarfsänderung (eigentümer- und/oder nutzergetrieben)</t>
  </si>
  <si>
    <r>
      <t>Verteiler</t>
    </r>
    <r>
      <rPr>
        <b/>
        <sz val="10"/>
        <color theme="1"/>
        <rFont val="Arial"/>
        <family val="2"/>
      </rPr>
      <t xml:space="preserve">, </t>
    </r>
    <r>
      <rPr>
        <sz val="10"/>
        <color theme="1"/>
        <rFont val="Arial"/>
        <family val="2"/>
      </rPr>
      <t>gem. GVF ActaNova</t>
    </r>
  </si>
  <si>
    <t>Bedarfsänderung, eigentümergetrieben (Instandsetzung) *</t>
  </si>
  <si>
    <t>* Bedarfsänderungen sind vorgängig als neuer Bedarf genehmigen zu lassen. Anschliessend wird dieser via CR im Projekt integriert.</t>
  </si>
  <si>
    <r>
      <rPr>
        <b/>
        <sz val="10"/>
        <color theme="1"/>
        <rFont val="Arial"/>
        <family val="2"/>
      </rPr>
      <t xml:space="preserve">XY% </t>
    </r>
    <r>
      <rPr>
        <sz val="10"/>
        <color theme="1"/>
        <rFont val="Arial"/>
        <family val="2"/>
      </rPr>
      <t>abgeschlossen</t>
    </r>
  </si>
  <si>
    <t>Bedarfsänderung, nutzergetrieben (Menge, Standards, Anforderungen) *</t>
  </si>
  <si>
    <t>Bedarfsänderung, nutzergetrieben (Menge, Standards, Anforderungen)</t>
  </si>
  <si>
    <t>e. Budgeterhöhung bzw. Zusatzkredit notwendig</t>
  </si>
  <si>
    <t>Bedarfsänderung: Menge, Standards, Anforderungen, Instandsetzung (nutzer- und/oder eigentümergetriebene zusätzliche Bedarfe)</t>
  </si>
  <si>
    <t>- bei zus. Bedarf EV: s. genehmigter Bedarf EV im PM Auftrag N°…. (Facilitymanager)</t>
  </si>
  <si>
    <t>- bei zus. Bedarf NU/MI: s. genehmigter Bedarf NU/MI im PM Auftrag N°…. (Nutzer/Mieter)</t>
  </si>
  <si>
    <t>- bei Projekten ≥ CHF 10 Mio. und Beanspruchung der 10% resp. 15% Kostenungenauigkeit: Folie Kostenübersicht PA</t>
  </si>
  <si>
    <t>7 Menge</t>
  </si>
  <si>
    <t>Grundlage "Projektübersicht" Bruttoplan Veränderungen künftige Jahre bis "Total".</t>
  </si>
  <si>
    <t>Erhöhung</t>
  </si>
  <si>
    <t>Genehmigung CR</t>
  </si>
  <si>
    <t>Angaben Budgetänderung</t>
  </si>
  <si>
    <t>Antrag CR und Budget</t>
  </si>
  <si>
    <t>Genehmigung CR und Freigabe Budget</t>
  </si>
  <si>
    <t>Genehmigung Budget</t>
  </si>
  <si>
    <t>Kosten Realisierung</t>
  </si>
  <si>
    <t>Anpassung</t>
  </si>
  <si>
    <t>Kosten Studie</t>
  </si>
  <si>
    <t>Kosten Projektierung</t>
  </si>
  <si>
    <t>&lt; 1. Jahr für Budgetänderung</t>
  </si>
  <si>
    <t>Änderung</t>
  </si>
  <si>
    <t>Antrag CR</t>
  </si>
  <si>
    <t>Freigabe Budget</t>
  </si>
  <si>
    <t>Antrag Budget</t>
  </si>
  <si>
    <t>Auswahl Formulare gemäss "Code" Spalte D:</t>
  </si>
  <si>
    <t>Spalte D &gt; s. Spalte A im geschützten Dokument SIP</t>
  </si>
  <si>
    <t>Bruttoplan wird durch PL BH nach Genehmigung Budget angepasst.</t>
  </si>
  <si>
    <t>Bruttoplan wird durch PL BH nach Genehmigung CR angepasst.</t>
  </si>
  <si>
    <t>PL BH</t>
  </si>
  <si>
    <t>Bundesamt für Rüstung armasuisse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</si>
</sst>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8" tint="0.39997558519241921"/>
      <name val="Arial"/>
      <family val="2"/>
    </font>
    <font>
      <sz val="11"/>
      <color rgb="FF0000FF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20" fillId="2" borderId="2" xfId="0" applyFont="1" applyFill="1" applyBorder="1" applyAlignment="1">
      <alignment horizontal="left" vertical="top"/>
    </xf>
    <xf numFmtId="0" fontId="21" fillId="2" borderId="3" xfId="0" applyFont="1" applyFill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0" fillId="3" borderId="1" xfId="0" applyFont="1" applyFill="1" applyBorder="1" applyAlignment="1">
      <alignment horizontal="left" vertical="top"/>
    </xf>
    <xf numFmtId="0" fontId="21" fillId="4" borderId="0" xfId="0" applyFont="1" applyFill="1" applyAlignment="1">
      <alignment horizontal="left" vertical="top"/>
    </xf>
    <xf numFmtId="0" fontId="21" fillId="0" borderId="4" xfId="0" applyFont="1" applyBorder="1" applyAlignment="1">
      <alignment horizontal="left" vertical="top"/>
    </xf>
    <xf numFmtId="0" fontId="21" fillId="0" borderId="4" xfId="0" applyFont="1" applyBorder="1" applyAlignment="1">
      <alignment horizontal="right" vertical="top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3" fillId="2" borderId="0" xfId="0" applyFont="1" applyFill="1" applyAlignment="1">
      <alignment horizontal="left" vertical="top"/>
    </xf>
    <xf numFmtId="0" fontId="24" fillId="2" borderId="0" xfId="0" applyFont="1" applyFill="1" applyAlignment="1">
      <alignment horizontal="left" vertical="top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19" fillId="3" borderId="1" xfId="0" applyFont="1" applyFill="1" applyBorder="1"/>
    <xf numFmtId="0" fontId="20" fillId="4" borderId="0" xfId="0" applyFont="1" applyFill="1" applyAlignment="1" applyProtection="1">
      <alignment horizontal="right" vertical="top"/>
      <protection locked="0"/>
    </xf>
    <xf numFmtId="0" fontId="23" fillId="4" borderId="0" xfId="0" applyFont="1" applyFill="1" applyAlignment="1" applyProtection="1">
      <alignment horizontal="left" vertical="top"/>
      <protection locked="0"/>
    </xf>
    <xf numFmtId="0" fontId="21" fillId="4" borderId="0" xfId="0" applyFont="1" applyFill="1" applyAlignment="1" applyProtection="1">
      <alignment horizontal="left" vertical="top"/>
      <protection locked="0"/>
    </xf>
    <xf numFmtId="0" fontId="21" fillId="4" borderId="1" xfId="0" applyFont="1" applyFill="1" applyBorder="1" applyAlignment="1" applyProtection="1">
      <alignment horizontal="left" vertical="top"/>
      <protection locked="0"/>
    </xf>
    <xf numFmtId="0" fontId="20" fillId="4" borderId="1" xfId="0" applyFont="1" applyFill="1" applyBorder="1" applyAlignment="1" applyProtection="1">
      <alignment horizontal="left" vertical="top"/>
      <protection locked="0"/>
    </xf>
    <xf numFmtId="14" fontId="21" fillId="4" borderId="0" xfId="0" applyNumberFormat="1" applyFont="1" applyFill="1" applyAlignment="1" applyProtection="1">
      <alignment horizontal="left" vertical="top"/>
      <protection locked="0"/>
    </xf>
    <xf numFmtId="0" fontId="21" fillId="4" borderId="0" xfId="0" quotePrefix="1" applyFont="1" applyFill="1" applyAlignment="1" applyProtection="1">
      <alignment horizontal="left" vertical="top"/>
      <protection locked="0"/>
    </xf>
    <xf numFmtId="3" fontId="21" fillId="4" borderId="1" xfId="1" applyNumberFormat="1" applyFont="1" applyFill="1" applyBorder="1" applyAlignment="1" applyProtection="1">
      <alignment horizontal="right" vertical="top"/>
      <protection locked="0"/>
    </xf>
    <xf numFmtId="3" fontId="21" fillId="4" borderId="1" xfId="0" applyNumberFormat="1" applyFont="1" applyFill="1" applyBorder="1" applyAlignment="1" applyProtection="1">
      <alignment horizontal="right" vertical="top"/>
      <protection locked="0"/>
    </xf>
    <xf numFmtId="3" fontId="21" fillId="0" borderId="1" xfId="0" applyNumberFormat="1" applyFont="1" applyBorder="1" applyAlignment="1">
      <alignment horizontal="right" vertical="top"/>
    </xf>
    <xf numFmtId="3" fontId="20" fillId="3" borderId="1" xfId="0" applyNumberFormat="1" applyFont="1" applyFill="1" applyBorder="1" applyAlignment="1">
      <alignment horizontal="right" vertical="top"/>
    </xf>
    <xf numFmtId="3" fontId="20" fillId="4" borderId="1" xfId="0" applyNumberFormat="1" applyFont="1" applyFill="1" applyBorder="1" applyAlignment="1" applyProtection="1">
      <alignment horizontal="right" vertical="top"/>
      <protection locked="0"/>
    </xf>
    <xf numFmtId="0" fontId="18" fillId="4" borderId="0" xfId="0" applyFont="1" applyFill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21" fillId="0" borderId="2" xfId="0" applyFont="1" applyBorder="1" applyAlignment="1">
      <alignment horizontal="right" vertical="top"/>
    </xf>
    <xf numFmtId="0" fontId="21" fillId="0" borderId="5" xfId="0" applyFont="1" applyBorder="1" applyAlignment="1">
      <alignment horizontal="right" vertical="top"/>
    </xf>
    <xf numFmtId="0" fontId="21" fillId="0" borderId="2" xfId="0" quotePrefix="1" applyFont="1" applyBorder="1" applyAlignment="1">
      <alignment horizontal="right" vertical="top"/>
    </xf>
    <xf numFmtId="0" fontId="21" fillId="0" borderId="5" xfId="0" quotePrefix="1" applyFont="1" applyBorder="1" applyAlignment="1">
      <alignment horizontal="right" vertical="top"/>
    </xf>
    <xf numFmtId="0" fontId="20" fillId="2" borderId="5" xfId="0" applyFont="1" applyFill="1" applyBorder="1" applyAlignment="1">
      <alignment horizontal="left" vertical="top"/>
    </xf>
    <xf numFmtId="0" fontId="20" fillId="3" borderId="2" xfId="0" applyFont="1" applyFill="1" applyBorder="1" applyAlignment="1">
      <alignment horizontal="left" vertical="top"/>
    </xf>
    <xf numFmtId="0" fontId="20" fillId="3" borderId="5" xfId="0" applyFont="1" applyFill="1" applyBorder="1" applyAlignment="1">
      <alignment horizontal="left" vertical="top"/>
    </xf>
    <xf numFmtId="0" fontId="21" fillId="4" borderId="2" xfId="0" applyFont="1" applyFill="1" applyBorder="1" applyAlignment="1" applyProtection="1">
      <alignment horizontal="left" vertical="top"/>
      <protection locked="0"/>
    </xf>
    <xf numFmtId="0" fontId="21" fillId="4" borderId="5" xfId="0" applyFont="1" applyFill="1" applyBorder="1" applyAlignment="1" applyProtection="1">
      <alignment horizontal="left" vertical="top"/>
      <protection locked="0"/>
    </xf>
    <xf numFmtId="0" fontId="16" fillId="4" borderId="2" xfId="0" applyFont="1" applyFill="1" applyBorder="1" applyAlignment="1" applyProtection="1">
      <alignment horizontal="left" vertical="top"/>
      <protection locked="0"/>
    </xf>
    <xf numFmtId="0" fontId="16" fillId="4" borderId="5" xfId="0" applyFont="1" applyFill="1" applyBorder="1" applyAlignment="1" applyProtection="1">
      <alignment horizontal="left" vertical="top"/>
      <protection locked="0"/>
    </xf>
    <xf numFmtId="0" fontId="15" fillId="0" borderId="2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2" xfId="0" applyFont="1" applyBorder="1" applyAlignment="1">
      <alignment horizontal="right" vertical="top"/>
    </xf>
    <xf numFmtId="0" fontId="15" fillId="0" borderId="3" xfId="0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/>
    </xf>
    <xf numFmtId="3" fontId="15" fillId="4" borderId="1" xfId="0" applyNumberFormat="1" applyFont="1" applyFill="1" applyBorder="1" applyAlignment="1" applyProtection="1">
      <alignment horizontal="right" vertical="top"/>
      <protection locked="0"/>
    </xf>
    <xf numFmtId="3" fontId="15" fillId="0" borderId="1" xfId="0" applyNumberFormat="1" applyFont="1" applyBorder="1" applyAlignment="1">
      <alignment horizontal="right" vertical="top"/>
    </xf>
    <xf numFmtId="0" fontId="16" fillId="4" borderId="3" xfId="0" applyFont="1" applyFill="1" applyBorder="1" applyAlignment="1" applyProtection="1">
      <alignment horizontal="left" vertical="top"/>
      <protection locked="0"/>
    </xf>
    <xf numFmtId="0" fontId="15" fillId="4" borderId="0" xfId="0" applyFont="1" applyFill="1" applyAlignment="1" applyProtection="1">
      <alignment horizontal="left" vertical="top"/>
      <protection locked="0"/>
    </xf>
    <xf numFmtId="0" fontId="14" fillId="0" borderId="0" xfId="0" applyFont="1" applyAlignment="1">
      <alignment horizontal="left" vertical="top"/>
    </xf>
    <xf numFmtId="0" fontId="13" fillId="4" borderId="0" xfId="0" applyFont="1" applyFill="1" applyAlignment="1" applyProtection="1">
      <alignment horizontal="left" vertical="top"/>
      <protection locked="0"/>
    </xf>
    <xf numFmtId="0" fontId="12" fillId="4" borderId="1" xfId="0" applyFont="1" applyFill="1" applyBorder="1" applyAlignment="1" applyProtection="1">
      <alignment horizontal="left" vertical="top"/>
      <protection locked="0"/>
    </xf>
    <xf numFmtId="0" fontId="12" fillId="0" borderId="1" xfId="0" applyFont="1" applyBorder="1" applyAlignment="1">
      <alignment horizontal="left" vertical="top"/>
    </xf>
    <xf numFmtId="0" fontId="12" fillId="4" borderId="0" xfId="0" quotePrefix="1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1" fillId="5" borderId="0" xfId="0" applyFont="1" applyFill="1" applyAlignment="1">
      <alignment horizontal="left" vertical="top"/>
    </xf>
    <xf numFmtId="0" fontId="10" fillId="4" borderId="0" xfId="0" quotePrefix="1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30" fillId="6" borderId="1" xfId="0" applyFont="1" applyFill="1" applyBorder="1" applyAlignment="1">
      <alignment horizontal="left" vertical="top"/>
    </xf>
    <xf numFmtId="0" fontId="30" fillId="6" borderId="2" xfId="0" applyFont="1" applyFill="1" applyBorder="1" applyAlignment="1">
      <alignment horizontal="left" vertical="top"/>
    </xf>
    <xf numFmtId="0" fontId="30" fillId="6" borderId="5" xfId="0" applyFont="1" applyFill="1" applyBorder="1" applyAlignment="1">
      <alignment horizontal="left" vertical="top"/>
    </xf>
    <xf numFmtId="3" fontId="30" fillId="6" borderId="1" xfId="0" applyNumberFormat="1" applyFont="1" applyFill="1" applyBorder="1" applyAlignment="1">
      <alignment horizontal="right" vertical="top"/>
    </xf>
    <xf numFmtId="0" fontId="20" fillId="7" borderId="1" xfId="0" applyFont="1" applyFill="1" applyBorder="1" applyAlignment="1">
      <alignment horizontal="left" vertical="top"/>
    </xf>
    <xf numFmtId="0" fontId="20" fillId="7" borderId="2" xfId="0" applyFont="1" applyFill="1" applyBorder="1" applyAlignment="1">
      <alignment horizontal="left" vertical="top"/>
    </xf>
    <xf numFmtId="0" fontId="20" fillId="7" borderId="5" xfId="0" applyFont="1" applyFill="1" applyBorder="1" applyAlignment="1">
      <alignment horizontal="left" vertical="top"/>
    </xf>
    <xf numFmtId="3" fontId="20" fillId="7" borderId="1" xfId="0" applyNumberFormat="1" applyFont="1" applyFill="1" applyBorder="1" applyAlignment="1">
      <alignment horizontal="right" vertical="top"/>
    </xf>
    <xf numFmtId="0" fontId="20" fillId="6" borderId="2" xfId="0" applyFont="1" applyFill="1" applyBorder="1" applyAlignment="1">
      <alignment horizontal="left" vertical="top"/>
    </xf>
    <xf numFmtId="0" fontId="20" fillId="6" borderId="5" xfId="0" applyFont="1" applyFill="1" applyBorder="1" applyAlignment="1">
      <alignment horizontal="left" vertical="top"/>
    </xf>
    <xf numFmtId="3" fontId="20" fillId="6" borderId="1" xfId="0" applyNumberFormat="1" applyFont="1" applyFill="1" applyBorder="1" applyAlignment="1">
      <alignment horizontal="right" vertical="top"/>
    </xf>
    <xf numFmtId="0" fontId="8" fillId="4" borderId="2" xfId="0" applyFont="1" applyFill="1" applyBorder="1" applyAlignment="1" applyProtection="1">
      <alignment horizontal="left" vertical="top"/>
      <protection locked="0"/>
    </xf>
    <xf numFmtId="0" fontId="7" fillId="4" borderId="2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31" fillId="0" borderId="2" xfId="0" applyFont="1" applyBorder="1" applyAlignment="1">
      <alignment horizontal="right" vertical="top"/>
    </xf>
    <xf numFmtId="0" fontId="31" fillId="0" borderId="5" xfId="0" applyFont="1" applyBorder="1" applyAlignment="1">
      <alignment horizontal="right" vertical="top"/>
    </xf>
    <xf numFmtId="3" fontId="31" fillId="0" borderId="1" xfId="0" applyNumberFormat="1" applyFont="1" applyBorder="1" applyAlignment="1">
      <alignment horizontal="right" vertical="top"/>
    </xf>
    <xf numFmtId="0" fontId="6" fillId="4" borderId="0" xfId="0" quotePrefix="1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20" fillId="6" borderId="0" xfId="0" applyFont="1" applyFill="1" applyAlignment="1">
      <alignment horizontal="left" vertical="top"/>
    </xf>
    <xf numFmtId="0" fontId="20" fillId="7" borderId="0" xfId="0" applyFont="1" applyFill="1" applyAlignment="1">
      <alignment horizontal="left" vertical="top"/>
    </xf>
    <xf numFmtId="0" fontId="21" fillId="7" borderId="0" xfId="0" applyFont="1" applyFill="1" applyAlignment="1">
      <alignment horizontal="left" vertical="top"/>
    </xf>
    <xf numFmtId="0" fontId="21" fillId="6" borderId="0" xfId="0" applyFont="1" applyFill="1" applyAlignment="1">
      <alignment horizontal="left" vertical="top"/>
    </xf>
    <xf numFmtId="0" fontId="3" fillId="0" borderId="3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17" fillId="4" borderId="0" xfId="0" applyFont="1" applyFill="1" applyAlignment="1">
      <alignment horizontal="left" vertical="top"/>
    </xf>
    <xf numFmtId="0" fontId="20" fillId="8" borderId="1" xfId="0" applyFont="1" applyFill="1" applyBorder="1" applyAlignment="1" applyProtection="1">
      <alignment horizontal="center" vertical="top"/>
      <protection locked="0"/>
    </xf>
    <xf numFmtId="0" fontId="23" fillId="4" borderId="0" xfId="0" quotePrefix="1" applyFont="1" applyFill="1" applyAlignment="1" applyProtection="1">
      <alignment horizontal="center" vertical="top"/>
      <protection locked="0"/>
    </xf>
    <xf numFmtId="0" fontId="19" fillId="0" borderId="0" xfId="0" applyFont="1"/>
    <xf numFmtId="0" fontId="32" fillId="0" borderId="0" xfId="0" applyFont="1"/>
    <xf numFmtId="0" fontId="2" fillId="4" borderId="1" xfId="0" applyFont="1" applyFill="1" applyBorder="1" applyAlignment="1" applyProtection="1">
      <alignment horizontal="left" vertical="top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21" fillId="4" borderId="3" xfId="0" applyFont="1" applyFill="1" applyBorder="1" applyAlignment="1" applyProtection="1">
      <alignment horizontal="left" vertical="top" wrapText="1"/>
      <protection locked="0"/>
    </xf>
    <xf numFmtId="0" fontId="21" fillId="4" borderId="5" xfId="0" applyFont="1" applyFill="1" applyBorder="1" applyAlignment="1" applyProtection="1">
      <alignment horizontal="left" vertical="top"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67079</xdr:colOff>
      <xdr:row>0</xdr:row>
      <xdr:rowOff>46956</xdr:rowOff>
    </xdr:from>
    <xdr:to>
      <xdr:col>2</xdr:col>
      <xdr:colOff>1866177</xdr:colOff>
      <xdr:row>3</xdr:row>
      <xdr:rowOff>69020</xdr:rowOff>
    </xdr:to>
    <xdr:pic>
      <xdr:nvPicPr>
        <xdr:cNvPr id="4" name="Grafik 3" descr="Logo Bundesverwaltung&#10;[Correspondence.PrePrinted]">
          <a:extLst>
            <a:ext uri="{FF2B5EF4-FFF2-40B4-BE49-F238E27FC236}">
              <a16:creationId xmlns:a16="http://schemas.microsoft.com/office/drawing/2014/main" id="{5653C51D-3DBC-41F2-8FAD-4760C0D9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079" y="46956"/>
          <a:ext cx="1986915" cy="5251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19050</xdr:rowOff>
    </xdr:from>
    <xdr:to>
      <xdr:col>6</xdr:col>
      <xdr:colOff>742950</xdr:colOff>
      <xdr:row>35</xdr:row>
      <xdr:rowOff>148972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02D16D0-3B08-40B8-89D9-F3A486F47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09550"/>
          <a:ext cx="4514850" cy="660692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37</xdr:row>
      <xdr:rowOff>66675</xdr:rowOff>
    </xdr:from>
    <xdr:to>
      <xdr:col>6</xdr:col>
      <xdr:colOff>704307</xdr:colOff>
      <xdr:row>54</xdr:row>
      <xdr:rowOff>104775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FC9EC81-985E-F60F-B163-AA3F538F8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699" y="7115175"/>
          <a:ext cx="4485733" cy="3276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11</xdr:row>
      <xdr:rowOff>76200</xdr:rowOff>
    </xdr:from>
    <xdr:to>
      <xdr:col>2</xdr:col>
      <xdr:colOff>952500</xdr:colOff>
      <xdr:row>20</xdr:row>
      <xdr:rowOff>95250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9C665FB-EDDB-6061-2C28-C8527F08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71700"/>
          <a:ext cx="49911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DF7C3-5410-4AE2-B147-E503723B0B4F}">
  <sheetPr codeName="Tabelle1"/>
  <dimension ref="A1:K145"/>
  <sheetViews>
    <sheetView tabSelected="1" topLeftCell="B1" zoomScale="142" zoomScaleNormal="142" workbookViewId="0">
      <selection activeCell="L30" sqref="L30"/>
    </sheetView>
  </sheetViews>
  <sheetFormatPr baseColWidth="10" defaultColWidth="11.42578125" defaultRowHeight="12.75" x14ac:dyDescent="0.25"/>
  <cols>
    <col min="1" max="1" width="5.42578125" style="70" hidden="1" customWidth="1"/>
    <col min="2" max="2" width="2.85546875" style="11" customWidth="1"/>
    <col min="3" max="3" width="44.5703125" style="11" customWidth="1"/>
    <col min="4" max="4" width="19.5703125" style="11" customWidth="1"/>
    <col min="5" max="5" width="11.5703125" style="11" customWidth="1"/>
    <col min="6" max="8" width="13.42578125" style="11" customWidth="1"/>
    <col min="9" max="10" width="11.42578125" style="11"/>
    <col min="11" max="11" width="11.85546875" style="11" customWidth="1"/>
    <col min="12" max="16384" width="11.42578125" style="11"/>
  </cols>
  <sheetData>
    <row r="1" spans="1:11" s="23" customFormat="1" x14ac:dyDescent="0.25">
      <c r="A1" s="70">
        <v>15</v>
      </c>
      <c r="F1" s="21" t="s">
        <v>70</v>
      </c>
    </row>
    <row r="2" spans="1:11" s="23" customFormat="1" x14ac:dyDescent="0.25">
      <c r="A2" s="70">
        <v>15</v>
      </c>
      <c r="F2" s="21" t="s">
        <v>71</v>
      </c>
    </row>
    <row r="3" spans="1:11" ht="14.25" customHeight="1" x14ac:dyDescent="0.15">
      <c r="A3" s="70">
        <v>15</v>
      </c>
      <c r="F3" s="24" t="s">
        <v>158</v>
      </c>
    </row>
    <row r="4" spans="1:11" s="23" customFormat="1" x14ac:dyDescent="0.15">
      <c r="A4" s="70">
        <v>15</v>
      </c>
      <c r="F4" s="22" t="s">
        <v>72</v>
      </c>
      <c r="K4" s="11"/>
    </row>
    <row r="5" spans="1:11" x14ac:dyDescent="0.25">
      <c r="A5" s="70">
        <v>15</v>
      </c>
    </row>
    <row r="6" spans="1:11" x14ac:dyDescent="0.25">
      <c r="A6" s="70">
        <v>15</v>
      </c>
    </row>
    <row r="7" spans="1:11" x14ac:dyDescent="0.25">
      <c r="A7" s="70">
        <v>15</v>
      </c>
      <c r="C7" s="10" t="s">
        <v>97</v>
      </c>
      <c r="D7" s="40"/>
      <c r="F7" s="10" t="s">
        <v>101</v>
      </c>
      <c r="G7" s="10" t="s">
        <v>99</v>
      </c>
      <c r="H7" s="26" t="s">
        <v>102</v>
      </c>
    </row>
    <row r="8" spans="1:11" x14ac:dyDescent="0.25">
      <c r="A8" s="70">
        <v>15</v>
      </c>
      <c r="F8" s="10" t="s">
        <v>101</v>
      </c>
      <c r="G8" s="10" t="s">
        <v>100</v>
      </c>
      <c r="H8" s="26" t="s">
        <v>102</v>
      </c>
    </row>
    <row r="9" spans="1:11" ht="21" customHeight="1" x14ac:dyDescent="0.25">
      <c r="A9" s="70">
        <v>15</v>
      </c>
    </row>
    <row r="10" spans="1:11" ht="15.75" x14ac:dyDescent="0.25">
      <c r="A10" s="70">
        <v>15</v>
      </c>
      <c r="B10" s="104" t="s">
        <v>2</v>
      </c>
      <c r="C10" s="27" t="s">
        <v>98</v>
      </c>
      <c r="D10" s="13"/>
      <c r="E10" s="13"/>
      <c r="F10" s="102"/>
      <c r="G10" s="13"/>
      <c r="H10" s="13"/>
    </row>
    <row r="11" spans="1:11" ht="21" customHeight="1" x14ac:dyDescent="0.25">
      <c r="A11" s="70">
        <v>15</v>
      </c>
    </row>
    <row r="12" spans="1:11" x14ac:dyDescent="0.25">
      <c r="A12" s="70">
        <v>15</v>
      </c>
      <c r="C12" s="11" t="s">
        <v>7</v>
      </c>
      <c r="D12" s="38" t="s">
        <v>102</v>
      </c>
      <c r="E12" s="38"/>
      <c r="F12" s="11" t="str">
        <f>VLOOKUP(D12,Auswahllisten!E:F,2,FALSE)</f>
        <v/>
      </c>
    </row>
    <row r="13" spans="1:11" x14ac:dyDescent="0.25">
      <c r="A13" s="70">
        <v>15</v>
      </c>
    </row>
    <row r="14" spans="1:11" x14ac:dyDescent="0.25">
      <c r="A14" s="70">
        <v>15</v>
      </c>
      <c r="C14" s="72" t="s">
        <v>96</v>
      </c>
      <c r="D14" s="65" t="s">
        <v>20</v>
      </c>
      <c r="E14" s="38"/>
      <c r="F14" s="38"/>
      <c r="G14" s="38"/>
    </row>
    <row r="15" spans="1:11" x14ac:dyDescent="0.25">
      <c r="A15" s="70">
        <v>9</v>
      </c>
      <c r="C15" s="41" t="s">
        <v>79</v>
      </c>
      <c r="D15" s="38" t="s">
        <v>102</v>
      </c>
      <c r="E15" s="38"/>
      <c r="F15" s="38"/>
      <c r="G15" s="38"/>
    </row>
    <row r="16" spans="1:11" x14ac:dyDescent="0.25">
      <c r="A16" s="70">
        <v>9</v>
      </c>
      <c r="C16" s="11" t="s">
        <v>12</v>
      </c>
      <c r="D16" s="28" t="s">
        <v>20</v>
      </c>
      <c r="E16" s="28"/>
      <c r="F16" s="38"/>
      <c r="G16" s="38"/>
    </row>
    <row r="17" spans="1:8" x14ac:dyDescent="0.25">
      <c r="A17" s="70">
        <v>15</v>
      </c>
      <c r="C17" s="11" t="s">
        <v>13</v>
      </c>
      <c r="D17" s="28" t="s">
        <v>20</v>
      </c>
      <c r="E17" s="28"/>
      <c r="F17" s="38"/>
      <c r="G17" s="38"/>
    </row>
    <row r="18" spans="1:8" x14ac:dyDescent="0.25">
      <c r="A18" s="70">
        <v>15</v>
      </c>
      <c r="C18" s="11" t="s">
        <v>14</v>
      </c>
      <c r="D18" s="28" t="s">
        <v>20</v>
      </c>
      <c r="E18" s="28"/>
      <c r="F18" s="38"/>
      <c r="G18" s="38"/>
    </row>
    <row r="19" spans="1:8" x14ac:dyDescent="0.25">
      <c r="A19" s="70">
        <v>15</v>
      </c>
      <c r="C19" s="11" t="s">
        <v>15</v>
      </c>
      <c r="D19" s="28" t="s">
        <v>20</v>
      </c>
      <c r="E19" s="28"/>
      <c r="F19" s="38"/>
      <c r="G19" s="38"/>
    </row>
    <row r="20" spans="1:8" x14ac:dyDescent="0.25">
      <c r="A20" s="70">
        <v>9</v>
      </c>
      <c r="C20" s="11" t="s">
        <v>16</v>
      </c>
      <c r="D20" s="28" t="s">
        <v>20</v>
      </c>
      <c r="E20" s="28"/>
      <c r="F20" s="38"/>
      <c r="G20" s="38"/>
    </row>
    <row r="21" spans="1:8" x14ac:dyDescent="0.25">
      <c r="A21" s="70">
        <v>9</v>
      </c>
      <c r="C21" s="11" t="s">
        <v>17</v>
      </c>
      <c r="D21" s="28" t="s">
        <v>102</v>
      </c>
      <c r="E21" s="28"/>
      <c r="F21" s="38"/>
      <c r="G21" s="38"/>
    </row>
    <row r="22" spans="1:8" x14ac:dyDescent="0.25">
      <c r="A22" s="70">
        <v>15</v>
      </c>
      <c r="C22" s="11" t="s">
        <v>18</v>
      </c>
      <c r="D22" s="28" t="s">
        <v>20</v>
      </c>
      <c r="E22" s="28"/>
      <c r="F22" s="38"/>
      <c r="G22" s="38"/>
    </row>
    <row r="23" spans="1:8" x14ac:dyDescent="0.25">
      <c r="A23" s="70">
        <v>15</v>
      </c>
      <c r="C23" s="11" t="s">
        <v>19</v>
      </c>
      <c r="D23" s="28" t="s">
        <v>20</v>
      </c>
      <c r="E23" s="28"/>
      <c r="F23" s="38"/>
      <c r="G23" s="38"/>
    </row>
    <row r="24" spans="1:8" ht="21" customHeight="1" x14ac:dyDescent="0.25">
      <c r="A24" s="70">
        <v>15</v>
      </c>
    </row>
    <row r="25" spans="1:8" s="20" customFormat="1" ht="15.75" x14ac:dyDescent="0.25">
      <c r="A25" s="70">
        <v>15</v>
      </c>
      <c r="B25" s="18" t="s">
        <v>112</v>
      </c>
      <c r="C25" s="19"/>
      <c r="D25" s="19"/>
      <c r="E25" s="19"/>
      <c r="F25" s="19"/>
      <c r="G25" s="19"/>
      <c r="H25" s="19"/>
    </row>
    <row r="26" spans="1:8" ht="33.950000000000003" customHeight="1" x14ac:dyDescent="0.2">
      <c r="A26" s="70">
        <v>9</v>
      </c>
      <c r="C26" s="16" t="s">
        <v>21</v>
      </c>
    </row>
    <row r="27" spans="1:8" x14ac:dyDescent="0.25">
      <c r="A27" s="70">
        <v>9</v>
      </c>
      <c r="B27" s="9" t="str">
        <f>IF(G41+G47&lt;&gt;0,"X","")</f>
        <v/>
      </c>
      <c r="C27" s="39" t="s">
        <v>81</v>
      </c>
    </row>
    <row r="28" spans="1:8" x14ac:dyDescent="0.25">
      <c r="A28" s="70">
        <v>9</v>
      </c>
      <c r="B28" s="9" t="str">
        <f>IF(G49+G54&lt;&gt;0,"X","")</f>
        <v/>
      </c>
      <c r="C28" s="87" t="s">
        <v>132</v>
      </c>
    </row>
    <row r="29" spans="1:8" ht="12" customHeight="1" x14ac:dyDescent="0.25">
      <c r="A29" s="70">
        <v>15</v>
      </c>
    </row>
    <row r="30" spans="1:8" ht="65.099999999999994" customHeight="1" x14ac:dyDescent="0.25">
      <c r="A30" s="70">
        <v>15</v>
      </c>
      <c r="C30" s="108" t="s">
        <v>22</v>
      </c>
      <c r="D30" s="109"/>
      <c r="E30" s="109"/>
      <c r="F30" s="109"/>
      <c r="G30" s="109"/>
      <c r="H30" s="110"/>
    </row>
    <row r="31" spans="1:8" ht="12" customHeight="1" x14ac:dyDescent="0.25">
      <c r="A31" s="70">
        <v>15</v>
      </c>
    </row>
    <row r="32" spans="1:8" x14ac:dyDescent="0.25">
      <c r="A32" s="70">
        <v>9</v>
      </c>
      <c r="C32" s="3" t="s">
        <v>24</v>
      </c>
      <c r="D32" s="4"/>
      <c r="E32" s="4"/>
      <c r="F32" s="5" t="s">
        <v>25</v>
      </c>
    </row>
    <row r="33" spans="1:10" x14ac:dyDescent="0.25">
      <c r="A33" s="70">
        <v>9</v>
      </c>
      <c r="C33" s="6" t="s">
        <v>26</v>
      </c>
      <c r="D33" s="7"/>
      <c r="E33" s="98" t="s">
        <v>50</v>
      </c>
      <c r="F33" s="33">
        <v>0</v>
      </c>
    </row>
    <row r="34" spans="1:10" x14ac:dyDescent="0.25">
      <c r="A34" s="70">
        <v>9</v>
      </c>
      <c r="C34" s="6" t="s">
        <v>27</v>
      </c>
      <c r="D34" s="7"/>
      <c r="E34" s="98" t="s">
        <v>50</v>
      </c>
      <c r="F34" s="34">
        <v>0</v>
      </c>
    </row>
    <row r="35" spans="1:10" x14ac:dyDescent="0.25">
      <c r="A35" s="70">
        <v>9</v>
      </c>
      <c r="C35" s="55" t="s">
        <v>88</v>
      </c>
      <c r="D35" s="7"/>
      <c r="E35" s="98" t="s">
        <v>50</v>
      </c>
      <c r="F35" s="35">
        <f>F33+F34</f>
        <v>0</v>
      </c>
    </row>
    <row r="36" spans="1:10" x14ac:dyDescent="0.25">
      <c r="A36" s="70">
        <v>9</v>
      </c>
    </row>
    <row r="37" spans="1:10" s="10" customFormat="1" x14ac:dyDescent="0.25">
      <c r="A37" s="70">
        <v>9</v>
      </c>
      <c r="C37" s="5" t="s">
        <v>28</v>
      </c>
      <c r="D37" s="3" t="s">
        <v>34</v>
      </c>
      <c r="E37" s="48"/>
      <c r="F37" s="5" t="s">
        <v>29</v>
      </c>
      <c r="G37" s="5" t="s">
        <v>30</v>
      </c>
      <c r="H37" s="5" t="s">
        <v>31</v>
      </c>
    </row>
    <row r="38" spans="1:10" s="10" customFormat="1" x14ac:dyDescent="0.25">
      <c r="A38" s="70">
        <v>9</v>
      </c>
      <c r="C38" s="12" t="s">
        <v>32</v>
      </c>
      <c r="D38" s="49"/>
      <c r="E38" s="50"/>
      <c r="F38" s="36">
        <f>F40+F41+F47+F49+F54+F57</f>
        <v>0</v>
      </c>
      <c r="G38" s="36">
        <f>G40+G41+G47+G49+G54+G57</f>
        <v>0</v>
      </c>
      <c r="H38" s="36">
        <f>H40+H41+H47+H49+H54+H57</f>
        <v>0</v>
      </c>
    </row>
    <row r="39" spans="1:10" ht="12.75" customHeight="1" x14ac:dyDescent="0.25">
      <c r="A39" s="70">
        <v>9</v>
      </c>
    </row>
    <row r="40" spans="1:10" s="10" customFormat="1" x14ac:dyDescent="0.25">
      <c r="A40" s="70">
        <v>9</v>
      </c>
      <c r="C40" s="12" t="s">
        <v>33</v>
      </c>
      <c r="D40" s="49"/>
      <c r="E40" s="50"/>
      <c r="F40" s="37">
        <v>0</v>
      </c>
      <c r="G40" s="36">
        <v>0</v>
      </c>
      <c r="H40" s="36">
        <f>F40</f>
        <v>0</v>
      </c>
    </row>
    <row r="41" spans="1:10" s="10" customFormat="1" x14ac:dyDescent="0.25">
      <c r="A41" s="70">
        <v>1</v>
      </c>
      <c r="C41" s="74" t="s">
        <v>78</v>
      </c>
      <c r="D41" s="75"/>
      <c r="E41" s="76"/>
      <c r="F41" s="77">
        <f>SUM(F42:F46)</f>
        <v>0</v>
      </c>
      <c r="G41" s="77">
        <f>SUM(G42:G46)</f>
        <v>0</v>
      </c>
      <c r="H41" s="77">
        <f>SUM(H42:H46)</f>
        <v>0</v>
      </c>
    </row>
    <row r="42" spans="1:10" x14ac:dyDescent="0.25">
      <c r="A42" s="70">
        <v>1</v>
      </c>
      <c r="C42" s="29" t="s">
        <v>102</v>
      </c>
      <c r="D42" s="85" t="s">
        <v>20</v>
      </c>
      <c r="E42" s="52"/>
      <c r="F42" s="34">
        <v>0</v>
      </c>
      <c r="G42" s="34">
        <v>0</v>
      </c>
      <c r="H42" s="35">
        <f>F42+G42</f>
        <v>0</v>
      </c>
      <c r="J42" s="10"/>
    </row>
    <row r="43" spans="1:10" x14ac:dyDescent="0.25">
      <c r="A43" s="70">
        <v>1</v>
      </c>
      <c r="C43" s="29" t="s">
        <v>102</v>
      </c>
      <c r="D43" s="51" t="s">
        <v>20</v>
      </c>
      <c r="E43" s="52"/>
      <c r="F43" s="34">
        <v>0</v>
      </c>
      <c r="G43" s="34">
        <v>0</v>
      </c>
      <c r="H43" s="35">
        <f>F43+G43</f>
        <v>0</v>
      </c>
    </row>
    <row r="44" spans="1:10" x14ac:dyDescent="0.25">
      <c r="A44" s="70">
        <v>1</v>
      </c>
      <c r="C44" s="29" t="s">
        <v>102</v>
      </c>
      <c r="D44" s="51" t="s">
        <v>20</v>
      </c>
      <c r="E44" s="52"/>
      <c r="F44" s="34">
        <v>0</v>
      </c>
      <c r="G44" s="34">
        <v>0</v>
      </c>
      <c r="H44" s="35">
        <f>F44+G44</f>
        <v>0</v>
      </c>
    </row>
    <row r="45" spans="1:10" x14ac:dyDescent="0.25">
      <c r="A45" s="70">
        <v>1</v>
      </c>
      <c r="C45" s="29" t="s">
        <v>102</v>
      </c>
      <c r="D45" s="51" t="s">
        <v>20</v>
      </c>
      <c r="E45" s="52"/>
      <c r="F45" s="34">
        <v>0</v>
      </c>
      <c r="G45" s="34">
        <v>0</v>
      </c>
      <c r="H45" s="35">
        <f>F45+G45</f>
        <v>0</v>
      </c>
    </row>
    <row r="46" spans="1:10" x14ac:dyDescent="0.25">
      <c r="A46" s="70">
        <v>1</v>
      </c>
      <c r="C46" s="29" t="s">
        <v>102</v>
      </c>
      <c r="D46" s="51" t="s">
        <v>20</v>
      </c>
      <c r="E46" s="52"/>
      <c r="F46" s="34">
        <v>0</v>
      </c>
      <c r="G46" s="34">
        <v>0</v>
      </c>
      <c r="H46" s="35">
        <f>F46+G46</f>
        <v>0</v>
      </c>
    </row>
    <row r="47" spans="1:10" s="10" customFormat="1" x14ac:dyDescent="0.25">
      <c r="A47" s="70">
        <v>1</v>
      </c>
      <c r="C47" s="74" t="s">
        <v>77</v>
      </c>
      <c r="D47" s="82"/>
      <c r="E47" s="83"/>
      <c r="F47" s="84">
        <f>F48</f>
        <v>0</v>
      </c>
      <c r="G47" s="84">
        <f>G48</f>
        <v>0</v>
      </c>
      <c r="H47" s="84">
        <f>H48</f>
        <v>0</v>
      </c>
    </row>
    <row r="48" spans="1:10" x14ac:dyDescent="0.25">
      <c r="A48" s="70">
        <v>1</v>
      </c>
      <c r="C48" s="29" t="s">
        <v>102</v>
      </c>
      <c r="D48" s="51" t="s">
        <v>20</v>
      </c>
      <c r="E48" s="52"/>
      <c r="F48" s="34">
        <v>0</v>
      </c>
      <c r="G48" s="34">
        <v>0</v>
      </c>
      <c r="H48" s="35">
        <f>F48+G48</f>
        <v>0</v>
      </c>
    </row>
    <row r="49" spans="1:8" s="10" customFormat="1" x14ac:dyDescent="0.25">
      <c r="A49" s="70">
        <v>9</v>
      </c>
      <c r="C49" s="78" t="s">
        <v>129</v>
      </c>
      <c r="D49" s="79"/>
      <c r="E49" s="80"/>
      <c r="F49" s="81">
        <f>SUM(F50:F53)</f>
        <v>0</v>
      </c>
      <c r="G49" s="81">
        <f>SUM(G50:G53)</f>
        <v>0</v>
      </c>
      <c r="H49" s="81">
        <f>SUM(H50:H53)</f>
        <v>0</v>
      </c>
    </row>
    <row r="50" spans="1:8" x14ac:dyDescent="0.25">
      <c r="A50" s="70">
        <v>9</v>
      </c>
      <c r="C50" s="29" t="s">
        <v>102</v>
      </c>
      <c r="D50" s="51" t="s">
        <v>20</v>
      </c>
      <c r="E50" s="52"/>
      <c r="F50" s="34">
        <v>0</v>
      </c>
      <c r="G50" s="34">
        <v>0</v>
      </c>
      <c r="H50" s="35">
        <f>F50+G50</f>
        <v>0</v>
      </c>
    </row>
    <row r="51" spans="1:8" x14ac:dyDescent="0.25">
      <c r="A51" s="70">
        <v>9</v>
      </c>
      <c r="C51" s="29" t="s">
        <v>102</v>
      </c>
      <c r="D51" s="51" t="s">
        <v>20</v>
      </c>
      <c r="E51" s="52"/>
      <c r="F51" s="34">
        <v>0</v>
      </c>
      <c r="G51" s="34">
        <v>0</v>
      </c>
      <c r="H51" s="35">
        <f>F51+G51</f>
        <v>0</v>
      </c>
    </row>
    <row r="52" spans="1:8" x14ac:dyDescent="0.25">
      <c r="A52" s="70">
        <v>9</v>
      </c>
      <c r="C52" s="29" t="s">
        <v>102</v>
      </c>
      <c r="D52" s="51" t="s">
        <v>20</v>
      </c>
      <c r="E52" s="52"/>
      <c r="F52" s="34">
        <v>0</v>
      </c>
      <c r="G52" s="34">
        <v>0</v>
      </c>
      <c r="H52" s="35">
        <f>F52+G52</f>
        <v>0</v>
      </c>
    </row>
    <row r="53" spans="1:8" x14ac:dyDescent="0.25">
      <c r="A53" s="70">
        <v>9</v>
      </c>
      <c r="C53" s="29" t="s">
        <v>102</v>
      </c>
      <c r="D53" s="51" t="s">
        <v>20</v>
      </c>
      <c r="E53" s="52"/>
      <c r="F53" s="34">
        <v>0</v>
      </c>
      <c r="G53" s="34">
        <v>0</v>
      </c>
      <c r="H53" s="35">
        <f>F53+G53</f>
        <v>0</v>
      </c>
    </row>
    <row r="54" spans="1:8" s="10" customFormat="1" x14ac:dyDescent="0.25">
      <c r="A54" s="70">
        <v>9</v>
      </c>
      <c r="C54" s="78" t="s">
        <v>126</v>
      </c>
      <c r="D54" s="79"/>
      <c r="E54" s="80"/>
      <c r="F54" s="81">
        <f>F56</f>
        <v>0</v>
      </c>
      <c r="G54" s="81">
        <f>SUM(G55:G56)</f>
        <v>0</v>
      </c>
      <c r="H54" s="81">
        <f>SUM(H55:H56)</f>
        <v>0</v>
      </c>
    </row>
    <row r="55" spans="1:8" x14ac:dyDescent="0.25">
      <c r="A55" s="70">
        <v>9</v>
      </c>
      <c r="C55" s="29" t="s">
        <v>102</v>
      </c>
      <c r="D55" s="51" t="s">
        <v>20</v>
      </c>
      <c r="E55" s="52"/>
      <c r="F55" s="34">
        <v>0</v>
      </c>
      <c r="G55" s="34">
        <v>0</v>
      </c>
      <c r="H55" s="35">
        <f>F55+G55</f>
        <v>0</v>
      </c>
    </row>
    <row r="56" spans="1:8" x14ac:dyDescent="0.25">
      <c r="A56" s="70">
        <v>9</v>
      </c>
      <c r="C56" s="29" t="s">
        <v>102</v>
      </c>
      <c r="D56" s="51" t="s">
        <v>20</v>
      </c>
      <c r="E56" s="52"/>
      <c r="F56" s="34">
        <v>0</v>
      </c>
      <c r="G56" s="34">
        <v>0</v>
      </c>
      <c r="H56" s="35">
        <f>F56+G56</f>
        <v>0</v>
      </c>
    </row>
    <row r="57" spans="1:8" s="10" customFormat="1" x14ac:dyDescent="0.25">
      <c r="A57" s="70">
        <v>9</v>
      </c>
      <c r="C57" s="12" t="s">
        <v>36</v>
      </c>
      <c r="D57" s="49"/>
      <c r="E57" s="50"/>
      <c r="F57" s="36">
        <f>F58+F59</f>
        <v>0</v>
      </c>
      <c r="G57" s="36">
        <f>G58+G59</f>
        <v>0</v>
      </c>
      <c r="H57" s="36">
        <f>H58+H59</f>
        <v>0</v>
      </c>
    </row>
    <row r="58" spans="1:8" x14ac:dyDescent="0.25">
      <c r="A58" s="70">
        <v>9</v>
      </c>
      <c r="C58" s="9" t="s">
        <v>37</v>
      </c>
      <c r="D58" s="51"/>
      <c r="E58" s="52"/>
      <c r="F58" s="34">
        <v>0</v>
      </c>
      <c r="G58" s="34">
        <v>0</v>
      </c>
      <c r="H58" s="35">
        <f>F58+G58</f>
        <v>0</v>
      </c>
    </row>
    <row r="59" spans="1:8" x14ac:dyDescent="0.25">
      <c r="A59" s="70">
        <v>9</v>
      </c>
      <c r="C59" s="9" t="s">
        <v>38</v>
      </c>
      <c r="D59" s="51"/>
      <c r="E59" s="52"/>
      <c r="F59" s="34">
        <v>0</v>
      </c>
      <c r="G59" s="34">
        <v>0</v>
      </c>
      <c r="H59" s="35">
        <f>F59+G59</f>
        <v>0</v>
      </c>
    </row>
    <row r="60" spans="1:8" ht="26.45" customHeight="1" x14ac:dyDescent="0.25">
      <c r="A60" s="70">
        <v>9</v>
      </c>
      <c r="C60" s="73" t="s">
        <v>127</v>
      </c>
    </row>
    <row r="61" spans="1:8" s="20" customFormat="1" ht="15.75" x14ac:dyDescent="0.25">
      <c r="A61" s="70">
        <v>15</v>
      </c>
      <c r="B61" s="18" t="s">
        <v>113</v>
      </c>
      <c r="C61" s="19"/>
      <c r="D61" s="19"/>
      <c r="E61" s="19"/>
      <c r="F61" s="19"/>
      <c r="G61" s="19"/>
      <c r="H61" s="19"/>
    </row>
    <row r="62" spans="1:8" ht="21" customHeight="1" x14ac:dyDescent="0.25">
      <c r="A62" s="70">
        <v>14</v>
      </c>
    </row>
    <row r="63" spans="1:8" s="10" customFormat="1" x14ac:dyDescent="0.25">
      <c r="A63" s="70">
        <v>6</v>
      </c>
      <c r="C63" s="12" t="s">
        <v>47</v>
      </c>
      <c r="D63" s="49"/>
      <c r="E63" s="50"/>
      <c r="F63" s="5" t="s">
        <v>29</v>
      </c>
      <c r="G63" s="5" t="s">
        <v>138</v>
      </c>
      <c r="H63" s="5" t="s">
        <v>31</v>
      </c>
    </row>
    <row r="64" spans="1:8" x14ac:dyDescent="0.25">
      <c r="A64" s="70">
        <v>4</v>
      </c>
      <c r="C64" s="99" t="s">
        <v>146</v>
      </c>
      <c r="D64" s="6"/>
      <c r="E64" s="100" t="s">
        <v>50</v>
      </c>
      <c r="F64" s="34">
        <v>0</v>
      </c>
      <c r="G64" s="34">
        <v>0</v>
      </c>
      <c r="H64" s="35">
        <f>F64+G64</f>
        <v>0</v>
      </c>
    </row>
    <row r="65" spans="1:8" x14ac:dyDescent="0.25">
      <c r="A65" s="70">
        <v>2</v>
      </c>
      <c r="C65" s="99" t="s">
        <v>147</v>
      </c>
      <c r="D65" s="6"/>
      <c r="E65" s="100" t="s">
        <v>50</v>
      </c>
      <c r="F65" s="34">
        <v>0</v>
      </c>
      <c r="G65" s="34">
        <v>0</v>
      </c>
      <c r="H65" s="35">
        <f>F65+G65</f>
        <v>0</v>
      </c>
    </row>
    <row r="66" spans="1:8" s="10" customFormat="1" x14ac:dyDescent="0.25">
      <c r="A66" s="70">
        <v>8</v>
      </c>
      <c r="C66" s="12" t="s">
        <v>47</v>
      </c>
      <c r="D66" s="49"/>
      <c r="E66" s="50"/>
      <c r="F66" s="5" t="s">
        <v>29</v>
      </c>
      <c r="G66" s="5" t="s">
        <v>145</v>
      </c>
      <c r="H66" s="5" t="s">
        <v>31</v>
      </c>
    </row>
    <row r="67" spans="1:8" x14ac:dyDescent="0.25">
      <c r="A67" s="70">
        <v>8</v>
      </c>
      <c r="C67" s="99" t="s">
        <v>144</v>
      </c>
      <c r="D67" s="6"/>
      <c r="E67" s="45" t="s">
        <v>50</v>
      </c>
      <c r="F67" s="35">
        <f>F38</f>
        <v>0</v>
      </c>
      <c r="G67" s="35">
        <f>G38</f>
        <v>0</v>
      </c>
      <c r="H67" s="35">
        <f>H38</f>
        <v>0</v>
      </c>
    </row>
    <row r="68" spans="1:8" x14ac:dyDescent="0.25">
      <c r="A68" s="70">
        <v>1</v>
      </c>
    </row>
    <row r="69" spans="1:8" s="10" customFormat="1" x14ac:dyDescent="0.25">
      <c r="A69" s="70">
        <v>1</v>
      </c>
      <c r="C69" s="12" t="s">
        <v>121</v>
      </c>
      <c r="D69" s="49"/>
      <c r="E69" s="50"/>
      <c r="F69" s="5" t="s">
        <v>29</v>
      </c>
      <c r="G69" s="5" t="s">
        <v>149</v>
      </c>
      <c r="H69" s="5" t="s">
        <v>31</v>
      </c>
    </row>
    <row r="70" spans="1:8" x14ac:dyDescent="0.25">
      <c r="A70" s="70">
        <v>1</v>
      </c>
      <c r="C70" s="9" t="s">
        <v>48</v>
      </c>
      <c r="D70" s="44"/>
      <c r="E70" s="45" t="s">
        <v>50</v>
      </c>
      <c r="F70" s="35">
        <f>F35</f>
        <v>0</v>
      </c>
      <c r="G70" s="35"/>
      <c r="H70" s="35"/>
    </row>
    <row r="71" spans="1:8" x14ac:dyDescent="0.25">
      <c r="A71" s="70">
        <v>1</v>
      </c>
      <c r="C71" s="67" t="s">
        <v>104</v>
      </c>
      <c r="D71" s="86" t="s">
        <v>128</v>
      </c>
      <c r="E71" s="45" t="s">
        <v>51</v>
      </c>
      <c r="F71" s="34">
        <v>0</v>
      </c>
      <c r="G71" s="35"/>
      <c r="H71" s="35"/>
    </row>
    <row r="72" spans="1:8" x14ac:dyDescent="0.25">
      <c r="A72" s="70">
        <v>1</v>
      </c>
      <c r="C72" s="9" t="s">
        <v>49</v>
      </c>
      <c r="D72" s="44"/>
      <c r="E72" s="45" t="s">
        <v>51</v>
      </c>
      <c r="F72" s="34">
        <v>0</v>
      </c>
      <c r="G72" s="35"/>
      <c r="H72" s="35"/>
    </row>
    <row r="73" spans="1:8" x14ac:dyDescent="0.25">
      <c r="A73" s="70">
        <v>1</v>
      </c>
      <c r="C73" s="43" t="s">
        <v>87</v>
      </c>
      <c r="D73" s="44"/>
      <c r="E73" s="45" t="s">
        <v>51</v>
      </c>
      <c r="F73" s="34">
        <v>0</v>
      </c>
      <c r="G73" s="35"/>
      <c r="H73" s="35"/>
    </row>
    <row r="74" spans="1:8" x14ac:dyDescent="0.25">
      <c r="A74" s="70">
        <v>1</v>
      </c>
      <c r="C74" s="43" t="s">
        <v>86</v>
      </c>
      <c r="D74" s="46"/>
      <c r="E74" s="47" t="s">
        <v>52</v>
      </c>
      <c r="F74" s="35">
        <f>F70-F71-F72-F73</f>
        <v>0</v>
      </c>
      <c r="G74" s="35"/>
      <c r="H74" s="35"/>
    </row>
    <row r="75" spans="1:8" x14ac:dyDescent="0.25">
      <c r="A75" s="70">
        <v>1</v>
      </c>
      <c r="C75" s="88" t="s">
        <v>131</v>
      </c>
      <c r="D75" s="89"/>
      <c r="E75" s="90" t="s">
        <v>50</v>
      </c>
      <c r="F75" s="91"/>
      <c r="G75" s="91">
        <f>G38-F74</f>
        <v>0</v>
      </c>
      <c r="H75" s="35"/>
    </row>
    <row r="76" spans="1:8" x14ac:dyDescent="0.25">
      <c r="A76" s="70">
        <v>1</v>
      </c>
      <c r="C76" s="9" t="s">
        <v>54</v>
      </c>
      <c r="D76" s="46"/>
      <c r="E76" s="47" t="s">
        <v>53</v>
      </c>
      <c r="F76" s="35"/>
      <c r="G76" s="35"/>
      <c r="H76" s="35">
        <f>F70+G75</f>
        <v>0</v>
      </c>
    </row>
    <row r="77" spans="1:8" x14ac:dyDescent="0.25">
      <c r="A77" s="70">
        <v>1</v>
      </c>
      <c r="C77" s="43" t="s">
        <v>89</v>
      </c>
      <c r="D77" s="44"/>
      <c r="E77" s="45" t="s">
        <v>50</v>
      </c>
      <c r="F77" s="35"/>
      <c r="G77" s="35"/>
      <c r="H77" s="34">
        <v>0</v>
      </c>
    </row>
    <row r="78" spans="1:8" ht="12.75" customHeight="1" x14ac:dyDescent="0.25">
      <c r="A78" s="70">
        <v>1</v>
      </c>
      <c r="C78" s="14"/>
      <c r="D78" s="15"/>
      <c r="E78" s="15"/>
      <c r="F78" s="15"/>
      <c r="G78" s="15"/>
      <c r="H78" s="15"/>
    </row>
    <row r="79" spans="1:8" x14ac:dyDescent="0.25">
      <c r="A79" s="70">
        <v>1</v>
      </c>
      <c r="B79" s="103"/>
      <c r="C79" s="64" t="s">
        <v>95</v>
      </c>
    </row>
    <row r="80" spans="1:8" ht="21" customHeight="1" x14ac:dyDescent="0.25">
      <c r="A80" s="70">
        <v>7</v>
      </c>
    </row>
    <row r="81" spans="1:8" s="20" customFormat="1" ht="15.75" x14ac:dyDescent="0.25">
      <c r="A81" s="70">
        <v>7</v>
      </c>
      <c r="B81" s="18" t="s">
        <v>74</v>
      </c>
      <c r="C81" s="19"/>
      <c r="D81" s="19"/>
      <c r="E81" s="19"/>
      <c r="F81" s="19"/>
      <c r="G81" s="19"/>
      <c r="H81" s="19"/>
    </row>
    <row r="82" spans="1:8" s="17" customFormat="1" ht="33.950000000000003" customHeight="1" x14ac:dyDescent="0.2">
      <c r="A82" s="70">
        <v>1</v>
      </c>
      <c r="C82" s="16" t="s">
        <v>140</v>
      </c>
    </row>
    <row r="83" spans="1:8" x14ac:dyDescent="0.25">
      <c r="A83" s="70">
        <v>1</v>
      </c>
      <c r="C83" s="93" t="s">
        <v>137</v>
      </c>
    </row>
    <row r="84" spans="1:8" x14ac:dyDescent="0.25">
      <c r="A84" s="70">
        <v>1</v>
      </c>
    </row>
    <row r="85" spans="1:8" x14ac:dyDescent="0.25">
      <c r="A85" s="70">
        <v>1</v>
      </c>
      <c r="C85" s="30"/>
      <c r="D85" s="101" t="s">
        <v>148</v>
      </c>
      <c r="E85" s="58"/>
      <c r="F85" s="59" t="s">
        <v>50</v>
      </c>
      <c r="G85" s="60">
        <v>0</v>
      </c>
    </row>
    <row r="86" spans="1:8" x14ac:dyDescent="0.25">
      <c r="A86" s="70">
        <v>1</v>
      </c>
      <c r="C86" s="8">
        <f>C85+1</f>
        <v>1</v>
      </c>
      <c r="D86" s="57"/>
      <c r="E86" s="58"/>
      <c r="F86" s="59" t="s">
        <v>50</v>
      </c>
      <c r="G86" s="60">
        <v>0</v>
      </c>
    </row>
    <row r="87" spans="1:8" x14ac:dyDescent="0.25">
      <c r="A87" s="70">
        <v>1</v>
      </c>
      <c r="C87" s="8">
        <f t="shared" ref="C87:C95" si="0">C86+1</f>
        <v>2</v>
      </c>
      <c r="D87" s="57"/>
      <c r="E87" s="58"/>
      <c r="F87" s="59" t="s">
        <v>50</v>
      </c>
      <c r="G87" s="60">
        <v>0</v>
      </c>
    </row>
    <row r="88" spans="1:8" x14ac:dyDescent="0.25">
      <c r="A88" s="70">
        <v>1</v>
      </c>
      <c r="C88" s="8">
        <f t="shared" si="0"/>
        <v>3</v>
      </c>
      <c r="D88" s="57"/>
      <c r="E88" s="58"/>
      <c r="F88" s="59" t="s">
        <v>50</v>
      </c>
      <c r="G88" s="60">
        <v>0</v>
      </c>
    </row>
    <row r="89" spans="1:8" x14ac:dyDescent="0.25">
      <c r="A89" s="70">
        <v>1</v>
      </c>
      <c r="C89" s="8">
        <f t="shared" si="0"/>
        <v>4</v>
      </c>
      <c r="D89" s="57"/>
      <c r="E89" s="58"/>
      <c r="F89" s="59" t="s">
        <v>50</v>
      </c>
      <c r="G89" s="60">
        <v>0</v>
      </c>
    </row>
    <row r="90" spans="1:8" x14ac:dyDescent="0.25">
      <c r="A90" s="70">
        <v>1</v>
      </c>
      <c r="C90" s="8">
        <f t="shared" si="0"/>
        <v>5</v>
      </c>
      <c r="D90" s="57"/>
      <c r="E90" s="58"/>
      <c r="F90" s="59" t="s">
        <v>50</v>
      </c>
      <c r="G90" s="60">
        <v>0</v>
      </c>
    </row>
    <row r="91" spans="1:8" x14ac:dyDescent="0.25">
      <c r="A91" s="70">
        <v>1</v>
      </c>
      <c r="C91" s="8">
        <f t="shared" si="0"/>
        <v>6</v>
      </c>
      <c r="D91" s="57"/>
      <c r="E91" s="58"/>
      <c r="F91" s="59" t="s">
        <v>50</v>
      </c>
      <c r="G91" s="60">
        <v>0</v>
      </c>
    </row>
    <row r="92" spans="1:8" x14ac:dyDescent="0.25">
      <c r="A92" s="70">
        <v>1</v>
      </c>
      <c r="C92" s="8">
        <f t="shared" si="0"/>
        <v>7</v>
      </c>
      <c r="D92" s="57"/>
      <c r="E92" s="58"/>
      <c r="F92" s="59" t="s">
        <v>50</v>
      </c>
      <c r="G92" s="60">
        <v>0</v>
      </c>
    </row>
    <row r="93" spans="1:8" x14ac:dyDescent="0.25">
      <c r="A93" s="70">
        <v>1</v>
      </c>
      <c r="C93" s="8">
        <f t="shared" si="0"/>
        <v>8</v>
      </c>
      <c r="D93" s="57"/>
      <c r="E93" s="58"/>
      <c r="F93" s="59" t="s">
        <v>50</v>
      </c>
      <c r="G93" s="60">
        <v>0</v>
      </c>
    </row>
    <row r="94" spans="1:8" x14ac:dyDescent="0.25">
      <c r="A94" s="70">
        <v>1</v>
      </c>
      <c r="C94" s="8">
        <f t="shared" si="0"/>
        <v>9</v>
      </c>
      <c r="D94" s="57"/>
      <c r="E94" s="58"/>
      <c r="F94" s="59" t="s">
        <v>50</v>
      </c>
      <c r="G94" s="60">
        <v>0</v>
      </c>
    </row>
    <row r="95" spans="1:8" x14ac:dyDescent="0.25">
      <c r="A95" s="70">
        <v>1</v>
      </c>
      <c r="C95" s="8">
        <f t="shared" si="0"/>
        <v>10</v>
      </c>
      <c r="D95" s="57"/>
      <c r="E95" s="58"/>
      <c r="F95" s="59" t="s">
        <v>50</v>
      </c>
      <c r="G95" s="60">
        <v>0</v>
      </c>
    </row>
    <row r="96" spans="1:8" x14ac:dyDescent="0.25">
      <c r="A96" s="70">
        <v>1</v>
      </c>
      <c r="C96" s="8" t="s">
        <v>55</v>
      </c>
      <c r="D96" s="57"/>
      <c r="E96" s="58"/>
      <c r="F96" s="59" t="s">
        <v>50</v>
      </c>
      <c r="G96" s="60">
        <v>0</v>
      </c>
    </row>
    <row r="97" spans="1:8" x14ac:dyDescent="0.25">
      <c r="A97" s="70">
        <v>1</v>
      </c>
      <c r="C97" s="8" t="s">
        <v>32</v>
      </c>
      <c r="D97" s="57"/>
      <c r="E97" s="58"/>
      <c r="F97" s="59" t="s">
        <v>50</v>
      </c>
      <c r="G97" s="61">
        <f>SUM(G85:G96)</f>
        <v>0</v>
      </c>
    </row>
    <row r="98" spans="1:8" x14ac:dyDescent="0.25">
      <c r="A98" s="70">
        <v>1</v>
      </c>
    </row>
    <row r="99" spans="1:8" x14ac:dyDescent="0.25">
      <c r="A99" s="70">
        <v>1</v>
      </c>
      <c r="B99" s="103"/>
      <c r="C99" s="56" t="s">
        <v>90</v>
      </c>
    </row>
    <row r="100" spans="1:8" ht="21" customHeight="1" x14ac:dyDescent="0.25">
      <c r="A100" s="70">
        <v>1</v>
      </c>
    </row>
    <row r="101" spans="1:8" x14ac:dyDescent="0.25">
      <c r="A101" s="70">
        <v>1</v>
      </c>
      <c r="C101" s="10" t="s">
        <v>122</v>
      </c>
    </row>
    <row r="102" spans="1:8" x14ac:dyDescent="0.25">
      <c r="A102" s="70">
        <v>1</v>
      </c>
    </row>
    <row r="103" spans="1:8" x14ac:dyDescent="0.25">
      <c r="A103" s="70">
        <v>1</v>
      </c>
      <c r="C103" s="94" t="s">
        <v>123</v>
      </c>
      <c r="D103" s="97"/>
      <c r="E103" s="97"/>
      <c r="F103" s="97"/>
    </row>
    <row r="104" spans="1:8" x14ac:dyDescent="0.25">
      <c r="A104" s="70">
        <v>1</v>
      </c>
      <c r="B104" s="103"/>
      <c r="C104" s="42" t="s">
        <v>85</v>
      </c>
      <c r="H104" s="31" t="s">
        <v>56</v>
      </c>
    </row>
    <row r="105" spans="1:8" x14ac:dyDescent="0.25">
      <c r="A105" s="70">
        <v>1</v>
      </c>
      <c r="B105" s="103"/>
      <c r="C105" s="42" t="s">
        <v>84</v>
      </c>
      <c r="H105" s="31" t="s">
        <v>56</v>
      </c>
    </row>
    <row r="106" spans="1:8" x14ac:dyDescent="0.25">
      <c r="A106" s="70">
        <v>1</v>
      </c>
    </row>
    <row r="107" spans="1:8" x14ac:dyDescent="0.25">
      <c r="A107" s="70">
        <v>1</v>
      </c>
      <c r="C107" s="95" t="s">
        <v>124</v>
      </c>
      <c r="D107" s="96"/>
      <c r="E107" s="96"/>
      <c r="F107" s="96"/>
    </row>
    <row r="108" spans="1:8" x14ac:dyDescent="0.25">
      <c r="A108" s="70">
        <v>1</v>
      </c>
      <c r="B108" s="103"/>
      <c r="C108" s="42" t="s">
        <v>82</v>
      </c>
      <c r="H108" s="31" t="s">
        <v>56</v>
      </c>
    </row>
    <row r="109" spans="1:8" x14ac:dyDescent="0.25">
      <c r="A109" s="70">
        <v>1</v>
      </c>
      <c r="B109" s="103"/>
      <c r="C109" s="42" t="s">
        <v>83</v>
      </c>
      <c r="H109" s="31" t="s">
        <v>56</v>
      </c>
    </row>
    <row r="110" spans="1:8" ht="21.6" customHeight="1" x14ac:dyDescent="0.25">
      <c r="A110" s="70">
        <v>15</v>
      </c>
    </row>
    <row r="111" spans="1:8" x14ac:dyDescent="0.25">
      <c r="A111" s="70">
        <v>8</v>
      </c>
      <c r="C111" s="10" t="s">
        <v>150</v>
      </c>
    </row>
    <row r="112" spans="1:8" x14ac:dyDescent="0.25">
      <c r="A112" s="70">
        <v>6</v>
      </c>
      <c r="C112" s="10" t="s">
        <v>152</v>
      </c>
    </row>
    <row r="113" spans="1:8" x14ac:dyDescent="0.25">
      <c r="A113" s="70">
        <v>1</v>
      </c>
      <c r="C113" s="10" t="s">
        <v>141</v>
      </c>
    </row>
    <row r="114" spans="1:8" ht="37.700000000000003" customHeight="1" x14ac:dyDescent="0.25">
      <c r="A114" s="70">
        <v>15</v>
      </c>
      <c r="C114" s="107" t="s">
        <v>157</v>
      </c>
      <c r="D114" s="53" t="s">
        <v>57</v>
      </c>
      <c r="E114" s="62"/>
      <c r="F114" s="54"/>
    </row>
    <row r="115" spans="1:8" ht="22.5" customHeight="1" x14ac:dyDescent="0.25">
      <c r="A115" s="70">
        <v>15</v>
      </c>
    </row>
    <row r="116" spans="1:8" x14ac:dyDescent="0.25">
      <c r="A116" s="70">
        <v>8</v>
      </c>
      <c r="C116" s="10" t="s">
        <v>139</v>
      </c>
    </row>
    <row r="117" spans="1:8" x14ac:dyDescent="0.25">
      <c r="A117" s="70">
        <v>1</v>
      </c>
      <c r="C117" s="10" t="s">
        <v>142</v>
      </c>
    </row>
    <row r="118" spans="1:8" ht="37.700000000000003" customHeight="1" x14ac:dyDescent="0.25">
      <c r="A118" s="70">
        <v>9</v>
      </c>
      <c r="C118" s="29" t="s">
        <v>58</v>
      </c>
    </row>
    <row r="119" spans="1:8" x14ac:dyDescent="0.25">
      <c r="A119" s="70">
        <v>6</v>
      </c>
      <c r="C119" s="10" t="s">
        <v>151</v>
      </c>
    </row>
    <row r="120" spans="1:8" ht="37.700000000000003" customHeight="1" x14ac:dyDescent="0.25">
      <c r="A120" s="70">
        <v>6</v>
      </c>
      <c r="C120" s="66" t="s">
        <v>103</v>
      </c>
    </row>
    <row r="121" spans="1:8" ht="21" customHeight="1" x14ac:dyDescent="0.25">
      <c r="A121" s="70">
        <v>7</v>
      </c>
    </row>
    <row r="122" spans="1:8" x14ac:dyDescent="0.25">
      <c r="A122" s="70">
        <v>7</v>
      </c>
      <c r="C122" s="10" t="s">
        <v>143</v>
      </c>
    </row>
    <row r="123" spans="1:8" ht="37.700000000000003" customHeight="1" x14ac:dyDescent="0.25">
      <c r="A123" s="70">
        <v>7</v>
      </c>
      <c r="C123" s="29" t="s">
        <v>59</v>
      </c>
    </row>
    <row r="124" spans="1:8" ht="21" customHeight="1" x14ac:dyDescent="0.25">
      <c r="A124" s="70">
        <v>15</v>
      </c>
    </row>
    <row r="125" spans="1:8" x14ac:dyDescent="0.25">
      <c r="A125" s="70">
        <v>8</v>
      </c>
      <c r="C125" s="10" t="s">
        <v>156</v>
      </c>
    </row>
    <row r="126" spans="1:8" x14ac:dyDescent="0.25">
      <c r="A126" s="70">
        <v>7</v>
      </c>
      <c r="C126" s="10" t="s">
        <v>155</v>
      </c>
    </row>
    <row r="127" spans="1:8" ht="21.75" customHeight="1" x14ac:dyDescent="0.25">
      <c r="A127" s="70">
        <v>15</v>
      </c>
    </row>
    <row r="128" spans="1:8" s="20" customFormat="1" ht="15.75" x14ac:dyDescent="0.25">
      <c r="A128" s="70">
        <v>15</v>
      </c>
      <c r="B128" s="18" t="s">
        <v>114</v>
      </c>
      <c r="C128" s="19"/>
      <c r="D128" s="19"/>
      <c r="E128" s="19"/>
      <c r="F128" s="19"/>
      <c r="G128" s="19"/>
      <c r="H128" s="19"/>
    </row>
    <row r="129" spans="1:8" ht="21" customHeight="1" x14ac:dyDescent="0.25">
      <c r="A129" s="70">
        <v>15</v>
      </c>
    </row>
    <row r="130" spans="1:8" x14ac:dyDescent="0.25">
      <c r="A130" s="70">
        <v>9</v>
      </c>
      <c r="C130" s="92" t="s">
        <v>133</v>
      </c>
      <c r="D130" s="13"/>
      <c r="E130" s="13"/>
      <c r="F130" s="13"/>
      <c r="G130" s="13"/>
      <c r="H130" s="28"/>
    </row>
    <row r="131" spans="1:8" x14ac:dyDescent="0.25">
      <c r="A131" s="70">
        <v>9</v>
      </c>
      <c r="C131" s="92" t="s">
        <v>134</v>
      </c>
      <c r="D131" s="13"/>
      <c r="E131" s="13"/>
      <c r="F131" s="13"/>
      <c r="G131" s="13"/>
      <c r="H131" s="28"/>
    </row>
    <row r="132" spans="1:8" x14ac:dyDescent="0.25">
      <c r="A132" s="70">
        <v>1</v>
      </c>
      <c r="C132" s="68" t="s">
        <v>105</v>
      </c>
      <c r="D132" s="13"/>
      <c r="E132" s="13"/>
      <c r="F132" s="13"/>
      <c r="G132" s="13"/>
      <c r="H132" s="13"/>
    </row>
    <row r="133" spans="1:8" x14ac:dyDescent="0.25">
      <c r="A133" s="70">
        <v>14</v>
      </c>
      <c r="C133" s="71" t="s">
        <v>111</v>
      </c>
      <c r="D133" s="13"/>
      <c r="E133" s="13"/>
      <c r="F133" s="13"/>
      <c r="G133" s="13"/>
      <c r="H133" s="13"/>
    </row>
    <row r="134" spans="1:8" x14ac:dyDescent="0.25">
      <c r="A134" s="70">
        <v>1</v>
      </c>
      <c r="C134" s="92" t="s">
        <v>135</v>
      </c>
      <c r="D134" s="13"/>
      <c r="E134" s="13"/>
      <c r="F134" s="13"/>
      <c r="G134" s="13"/>
      <c r="H134" s="13"/>
    </row>
    <row r="135" spans="1:8" x14ac:dyDescent="0.25">
      <c r="A135" s="70">
        <v>15</v>
      </c>
      <c r="C135" s="32" t="s">
        <v>67</v>
      </c>
      <c r="D135" s="13"/>
      <c r="E135" s="13"/>
      <c r="F135" s="13"/>
      <c r="G135" s="13"/>
      <c r="H135" s="13"/>
    </row>
    <row r="136" spans="1:8" ht="21" customHeight="1" x14ac:dyDescent="0.25">
      <c r="A136" s="70">
        <v>15</v>
      </c>
    </row>
    <row r="137" spans="1:8" s="20" customFormat="1" ht="15.75" x14ac:dyDescent="0.25">
      <c r="A137" s="70">
        <v>15</v>
      </c>
      <c r="B137" s="18" t="s">
        <v>125</v>
      </c>
      <c r="C137" s="19"/>
      <c r="D137" s="19"/>
      <c r="E137" s="19"/>
      <c r="F137" s="19"/>
      <c r="G137" s="19"/>
      <c r="H137" s="19"/>
    </row>
    <row r="138" spans="1:8" ht="21" customHeight="1" x14ac:dyDescent="0.25">
      <c r="A138" s="70">
        <v>15</v>
      </c>
    </row>
    <row r="139" spans="1:8" x14ac:dyDescent="0.25">
      <c r="A139" s="70">
        <v>15</v>
      </c>
      <c r="C139" s="11" t="s">
        <v>66</v>
      </c>
      <c r="D139" s="63" t="s">
        <v>94</v>
      </c>
      <c r="E139" s="28"/>
      <c r="F139" s="13"/>
    </row>
    <row r="140" spans="1:8" x14ac:dyDescent="0.25">
      <c r="A140" s="70">
        <v>9</v>
      </c>
      <c r="C140" s="11" t="s">
        <v>60</v>
      </c>
      <c r="D140" s="63" t="s">
        <v>94</v>
      </c>
      <c r="E140" s="28"/>
      <c r="F140" s="13"/>
    </row>
    <row r="141" spans="1:8" x14ac:dyDescent="0.25">
      <c r="A141" s="70">
        <v>9</v>
      </c>
      <c r="C141" s="11" t="s">
        <v>61</v>
      </c>
      <c r="D141" s="63" t="s">
        <v>94</v>
      </c>
      <c r="E141" s="28"/>
      <c r="F141" s="13"/>
    </row>
    <row r="142" spans="1:8" x14ac:dyDescent="0.25">
      <c r="A142" s="70">
        <v>15</v>
      </c>
      <c r="C142" s="11" t="s">
        <v>62</v>
      </c>
      <c r="D142" s="63" t="s">
        <v>94</v>
      </c>
      <c r="E142" s="28"/>
      <c r="F142" s="13"/>
    </row>
    <row r="143" spans="1:8" x14ac:dyDescent="0.25">
      <c r="A143" s="70">
        <v>9</v>
      </c>
      <c r="C143" s="11" t="s">
        <v>63</v>
      </c>
      <c r="D143" s="63" t="s">
        <v>94</v>
      </c>
      <c r="E143" s="28"/>
      <c r="F143" s="13"/>
    </row>
    <row r="144" spans="1:8" x14ac:dyDescent="0.25">
      <c r="A144" s="70">
        <v>9</v>
      </c>
      <c r="C144" s="11" t="s">
        <v>64</v>
      </c>
      <c r="D144" s="63" t="s">
        <v>94</v>
      </c>
      <c r="E144" s="28"/>
      <c r="F144" s="13"/>
    </row>
    <row r="145" spans="1:6" x14ac:dyDescent="0.25">
      <c r="A145" s="70">
        <v>15</v>
      </c>
      <c r="C145" s="63" t="s">
        <v>65</v>
      </c>
      <c r="D145" s="63" t="s">
        <v>94</v>
      </c>
      <c r="E145" s="28"/>
      <c r="F145" s="13"/>
    </row>
  </sheetData>
  <sheetProtection algorithmName="SHA-512" hashValue="JDLDwvYyFWu0vmYYw5TNv011oyzDK60AIlAsWiYQ83wtbnj5WOE78OH8m9qox5+4CgG0tTlGTWvRFzQQwntOzg==" saltValue="uwLbRx2AUv/mJydDegVdCg==" spinCount="100000" sheet="1" formatRows="0"/>
  <protectedRanges>
    <protectedRange sqref="C130:H135" name="Bereich1"/>
  </protectedRanges>
  <mergeCells count="1">
    <mergeCell ref="C30:H30"/>
  </mergeCells>
  <pageMargins left="0.70866141732283472" right="0.70866141732283472" top="0.59055118110236227" bottom="0.59055118110236227" header="0.31496062992125984" footer="0.31496062992125984"/>
  <pageSetup scale="64" fitToWidth="0" orientation="portrait" r:id="rId1"/>
  <headerFooter>
    <oddFooter>&amp;R&amp;"Arial,Standard"&amp;7Seite &amp;P/&amp;N</oddFooter>
  </headerFooter>
  <rowBreaks count="1" manualBreakCount="1">
    <brk id="79" min="1" max="6" man="1"/>
  </rowBreaks>
  <customProperties>
    <customPr name="_pios_id" r:id="rId2"/>
    <customPr name="EpmWorksheetKeyString_GUID" r:id="rId3"/>
  </customProperties>
  <drawing r:id="rId4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87D6FD9-F0FA-4D0C-9FF1-B4CDA002EAD1}">
          <x14:formula1>
            <xm:f>Auswahllisten!$A$2:$A$6</xm:f>
          </x14:formula1>
          <xm:sqref>H7</xm:sqref>
        </x14:dataValidation>
        <x14:dataValidation type="list" allowBlank="1" showInputMessage="1" showErrorMessage="1" xr:uid="{C85F369C-D7C4-4725-A98D-BB04A03F72AD}">
          <x14:formula1>
            <xm:f>Auswahllisten!$B$2:$B$7</xm:f>
          </x14:formula1>
          <xm:sqref>H8</xm:sqref>
        </x14:dataValidation>
        <x14:dataValidation type="list" allowBlank="1" showInputMessage="1" showErrorMessage="1" xr:uid="{AC6617B9-76B1-4433-A5E9-26CEEDFE7E05}">
          <x14:formula1>
            <xm:f>Auswahllisten!$E$2:$E$8</xm:f>
          </x14:formula1>
          <xm:sqref>D12:E12</xm:sqref>
        </x14:dataValidation>
        <x14:dataValidation type="list" allowBlank="1" showInputMessage="1" showErrorMessage="1" xr:uid="{F3B36531-0FFA-437D-99EA-CA3E750A5B3A}">
          <x14:formula1>
            <xm:f>Auswahllisten!$G$2:$G$5</xm:f>
          </x14:formula1>
          <xm:sqref>D15:E15</xm:sqref>
        </x14:dataValidation>
        <x14:dataValidation type="list" allowBlank="1" showInputMessage="1" showErrorMessage="1" xr:uid="{0E5A6AC0-AD59-45B4-A46F-4DBCE6FAA8EA}">
          <x14:formula1>
            <xm:f>Auswahllisten!$L$2:$L$6</xm:f>
          </x14:formula1>
          <xm:sqref>D21</xm:sqref>
        </x14:dataValidation>
        <x14:dataValidation type="list" allowBlank="1" showInputMessage="1" showErrorMessage="1" xr:uid="{CA78DFC8-3BF5-45F8-9BA6-587F7FAB174D}">
          <x14:formula1>
            <xm:f>Auswahllisten!$C$2:$C$6</xm:f>
          </x14:formula1>
          <xm:sqref>C10</xm:sqref>
        </x14:dataValidation>
        <x14:dataValidation type="list" allowBlank="1" showInputMessage="1" showErrorMessage="1" xr:uid="{69B74DF9-98DA-4CDF-8257-FECD0C59B6E8}">
          <x14:formula1>
            <xm:f>Auswahllisten!$H$2:$H$8</xm:f>
          </x14:formula1>
          <xm:sqref>C42:C46</xm:sqref>
        </x14:dataValidation>
        <x14:dataValidation type="list" allowBlank="1" showInputMessage="1" showErrorMessage="1" xr:uid="{4413A982-642F-4217-9D04-E0CDDDAF4F2B}">
          <x14:formula1>
            <xm:f>Auswahllisten!$I$2:$I$4</xm:f>
          </x14:formula1>
          <xm:sqref>C48</xm:sqref>
        </x14:dataValidation>
        <x14:dataValidation type="list" allowBlank="1" showInputMessage="1" showErrorMessage="1" xr:uid="{C19F17CE-6B6F-49F6-8B08-82293D30A033}">
          <x14:formula1>
            <xm:f>Auswahllisten!$J$2:$J$7</xm:f>
          </x14:formula1>
          <xm:sqref>C50:C53</xm:sqref>
        </x14:dataValidation>
        <x14:dataValidation type="list" allowBlank="1" showInputMessage="1" showErrorMessage="1" xr:uid="{A2DB9C81-C334-496E-A0AA-C80F879E07A3}">
          <x14:formula1>
            <xm:f>Auswahllisten!$K$2:$K$4</xm:f>
          </x14:formula1>
          <xm:sqref>C55:C56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54AF-A18E-4369-8391-3A8CC6028A0E}">
  <dimension ref="A1"/>
  <sheetViews>
    <sheetView workbookViewId="0">
      <selection activeCell="I35" sqref="I35"/>
    </sheetView>
  </sheetViews>
  <sheetFormatPr baseColWidth="10" defaultRowHeight="15" x14ac:dyDescent="0.25"/>
  <cols>
    <col min="1" max="1" width="3.5703125" customWidth="1"/>
  </cols>
  <sheetData/>
  <sheetProtection algorithmName="SHA-512" hashValue="kA3jd24Cf2vv1OfEri/xxY+5sXNSKXQIGnfcpR+2l2wjYkbix+zo4IiHDCcQeaXv8UGjYlB6wgdpkSb7V2C+SA==" saltValue="+f6uQqU2ju6foXCFUs9xrw==" spinCount="100000" sheet="1" objects="1" scenarios="1"/>
  <pageMargins left="0.7" right="0.7" top="0.78740157499999996" bottom="0.78740157499999996" header="0.3" footer="0.3"/>
  <customProperties>
    <customPr name="_pios_id" r:id="rId1"/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CE07-F0CC-4A6B-B76F-F7CC5F21CE3E}">
  <sheetPr codeName="Tabelle2"/>
  <dimension ref="A1:L22"/>
  <sheetViews>
    <sheetView workbookViewId="0">
      <selection activeCell="A22" sqref="A22"/>
    </sheetView>
  </sheetViews>
  <sheetFormatPr baseColWidth="10" defaultRowHeight="15" x14ac:dyDescent="0.25"/>
  <cols>
    <col min="1" max="1" width="31.5703125" customWidth="1"/>
    <col min="2" max="2" width="30.42578125" customWidth="1"/>
    <col min="3" max="3" width="56.140625" bestFit="1" customWidth="1"/>
    <col min="4" max="4" width="13.5703125" bestFit="1" customWidth="1"/>
    <col min="5" max="5" width="26.5703125" bestFit="1" customWidth="1"/>
    <col min="6" max="6" width="18" bestFit="1" customWidth="1"/>
    <col min="7" max="7" width="47.42578125" customWidth="1"/>
    <col min="8" max="8" width="59.140625" customWidth="1"/>
    <col min="9" max="11" width="60" customWidth="1"/>
    <col min="12" max="12" width="25.42578125" customWidth="1"/>
  </cols>
  <sheetData>
    <row r="1" spans="1:12" s="25" customFormat="1" x14ac:dyDescent="0.25">
      <c r="A1" s="25" t="s">
        <v>93</v>
      </c>
      <c r="B1" s="25" t="s">
        <v>1</v>
      </c>
      <c r="C1" s="25" t="s">
        <v>6</v>
      </c>
      <c r="D1" s="25" t="s">
        <v>23</v>
      </c>
      <c r="E1" s="25" t="s">
        <v>0</v>
      </c>
      <c r="F1" s="25" t="s">
        <v>9</v>
      </c>
      <c r="G1" s="25" t="s">
        <v>80</v>
      </c>
      <c r="H1" s="12" t="s">
        <v>78</v>
      </c>
      <c r="I1" s="12" t="s">
        <v>77</v>
      </c>
      <c r="J1" s="12" t="s">
        <v>130</v>
      </c>
      <c r="K1" s="12" t="s">
        <v>35</v>
      </c>
      <c r="L1" s="25" t="s">
        <v>109</v>
      </c>
    </row>
    <row r="2" spans="1:12" x14ac:dyDescent="0.25">
      <c r="A2" t="s">
        <v>102</v>
      </c>
      <c r="B2" t="s">
        <v>102</v>
      </c>
      <c r="C2" t="s">
        <v>98</v>
      </c>
      <c r="D2" s="1">
        <v>0</v>
      </c>
      <c r="E2" t="s">
        <v>102</v>
      </c>
      <c r="F2" s="2" t="s">
        <v>69</v>
      </c>
      <c r="G2" t="s">
        <v>102</v>
      </c>
      <c r="H2" t="s">
        <v>102</v>
      </c>
      <c r="I2" t="s">
        <v>102</v>
      </c>
      <c r="J2" t="s">
        <v>102</v>
      </c>
      <c r="K2" t="s">
        <v>102</v>
      </c>
      <c r="L2" t="s">
        <v>102</v>
      </c>
    </row>
    <row r="3" spans="1:12" x14ac:dyDescent="0.25">
      <c r="A3" t="s">
        <v>2</v>
      </c>
      <c r="B3" t="s">
        <v>115</v>
      </c>
      <c r="C3" t="s">
        <v>73</v>
      </c>
      <c r="D3" s="1">
        <v>1</v>
      </c>
      <c r="E3" t="s">
        <v>116</v>
      </c>
      <c r="F3" t="s">
        <v>10</v>
      </c>
      <c r="G3" t="s">
        <v>106</v>
      </c>
      <c r="L3" t="s">
        <v>68</v>
      </c>
    </row>
    <row r="4" spans="1:12" x14ac:dyDescent="0.25">
      <c r="A4" t="s">
        <v>3</v>
      </c>
      <c r="B4" t="s">
        <v>2</v>
      </c>
      <c r="C4" t="s">
        <v>110</v>
      </c>
      <c r="D4" s="69">
        <v>8</v>
      </c>
      <c r="E4" t="s">
        <v>117</v>
      </c>
      <c r="F4" t="s">
        <v>10</v>
      </c>
      <c r="G4" t="s">
        <v>107</v>
      </c>
      <c r="H4" t="s">
        <v>91</v>
      </c>
      <c r="I4" t="s">
        <v>42</v>
      </c>
      <c r="J4" t="s">
        <v>136</v>
      </c>
      <c r="K4" t="s">
        <v>46</v>
      </c>
      <c r="L4" s="1">
        <v>1</v>
      </c>
    </row>
    <row r="5" spans="1:12" x14ac:dyDescent="0.25">
      <c r="A5" t="s">
        <v>4</v>
      </c>
      <c r="B5" t="s">
        <v>3</v>
      </c>
      <c r="C5" t="s">
        <v>75</v>
      </c>
      <c r="D5" s="1">
        <v>2</v>
      </c>
      <c r="E5" t="s">
        <v>118</v>
      </c>
      <c r="F5" t="s">
        <v>10</v>
      </c>
      <c r="G5" t="s">
        <v>108</v>
      </c>
      <c r="H5" t="s">
        <v>92</v>
      </c>
      <c r="J5" t="s">
        <v>43</v>
      </c>
      <c r="L5" s="1">
        <v>2</v>
      </c>
    </row>
    <row r="6" spans="1:12" x14ac:dyDescent="0.25">
      <c r="A6" t="s">
        <v>5</v>
      </c>
      <c r="B6" t="s">
        <v>4</v>
      </c>
      <c r="C6" t="s">
        <v>76</v>
      </c>
      <c r="D6" s="1">
        <v>4</v>
      </c>
      <c r="E6" t="s">
        <v>119</v>
      </c>
      <c r="F6" t="s">
        <v>10</v>
      </c>
      <c r="H6" t="s">
        <v>39</v>
      </c>
      <c r="J6" t="s">
        <v>44</v>
      </c>
      <c r="L6" s="1">
        <v>3</v>
      </c>
    </row>
    <row r="7" spans="1:12" x14ac:dyDescent="0.25">
      <c r="B7" t="s">
        <v>5</v>
      </c>
      <c r="E7" t="s">
        <v>120</v>
      </c>
      <c r="F7" t="s">
        <v>10</v>
      </c>
      <c r="H7" t="s">
        <v>40</v>
      </c>
      <c r="J7" t="s">
        <v>45</v>
      </c>
    </row>
    <row r="8" spans="1:12" x14ac:dyDescent="0.25">
      <c r="E8" t="s">
        <v>8</v>
      </c>
      <c r="F8" t="s">
        <v>11</v>
      </c>
      <c r="H8" t="s">
        <v>41</v>
      </c>
    </row>
    <row r="9" spans="1:12" x14ac:dyDescent="0.25">
      <c r="C9" t="s">
        <v>74</v>
      </c>
    </row>
    <row r="11" spans="1:12" x14ac:dyDescent="0.25">
      <c r="A11" s="105" t="s">
        <v>153</v>
      </c>
    </row>
    <row r="22" spans="1:1" x14ac:dyDescent="0.25">
      <c r="A22" s="106" t="s">
        <v>154</v>
      </c>
    </row>
  </sheetData>
  <sheetProtection algorithmName="SHA-512" hashValue="Is/F1LScHd2BR+jJaSWAFOS1eR5jjr1s5o5dWryDUXFFpnVanl6lIsi1s6Nq6MVQixtpvy5M6Wokigta29ukjw==" saltValue="msV0LnxBoSouuh86YvWxDg==" spinCount="100000" sheet="1" objects="1" scenarios="1"/>
  <pageMargins left="0.7" right="0.7" top="0.78740157499999996" bottom="0.78740157499999996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Vorgehen</vt:lpstr>
      <vt:lpstr>Auswahllisten</vt:lpstr>
      <vt:lpstr>Formular!Druckbereich</vt:lpstr>
      <vt:lpstr>Formular!Drucktitel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Weber</dc:creator>
  <cp:lastModifiedBy>von Steiger Wanda ARMASUISSE</cp:lastModifiedBy>
  <cp:lastPrinted>2025-03-05T17:09:05Z</cp:lastPrinted>
  <dcterms:created xsi:type="dcterms:W3CDTF">2024-10-08T06:36:17Z</dcterms:created>
  <dcterms:modified xsi:type="dcterms:W3CDTF">2025-04-04T08:02:23Z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MSIP_Label_aa112399-b73b-40c1-8af2-919b124b9d91_Enabled">
    <vt:lpwstr>true</vt:lpwstr>
  </property>
  <property fmtid="{D5CDD505-2E9C-101B-9397-08002B2CF9AE}" pid="4" name="MSIP_Label_aa112399-b73b-40c1-8af2-919b124b9d91_SetDate">
    <vt:lpwstr>2025-01-27T14:38:40Z</vt:lpwstr>
  </property>
  <property fmtid="{D5CDD505-2E9C-101B-9397-08002B2CF9AE}" pid="5" name="MSIP_Label_aa112399-b73b-40c1-8af2-919b124b9d91_Method">
    <vt:lpwstr>Privileged</vt:lpwstr>
  </property>
  <property fmtid="{D5CDD505-2E9C-101B-9397-08002B2CF9AE}" pid="6" name="MSIP_Label_aa112399-b73b-40c1-8af2-919b124b9d91_Name">
    <vt:lpwstr>L2</vt:lpwstr>
  </property>
  <property fmtid="{D5CDD505-2E9C-101B-9397-08002B2CF9AE}" pid="7" name="MSIP_Label_aa112399-b73b-40c1-8af2-919b124b9d91_SiteId">
    <vt:lpwstr>6ae27add-8276-4a38-88c1-3a9c1f973767</vt:lpwstr>
  </property>
  <property fmtid="{D5CDD505-2E9C-101B-9397-08002B2CF9AE}" pid="8" name="MSIP_Label_aa112399-b73b-40c1-8af2-919b124b9d91_ActionId">
    <vt:lpwstr>bb52c451-4672-408b-bfbb-56be8bfc5514</vt:lpwstr>
  </property>
  <property fmtid="{D5CDD505-2E9C-101B-9397-08002B2CF9AE}" pid="9" name="MSIP_Label_aa112399-b73b-40c1-8af2-919b124b9d91_ContentBits">
    <vt:lpwstr>0</vt:lpwstr>
  </property>
</Properties>
</file>